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66925"/>
  <mc:AlternateContent xmlns:mc="http://schemas.openxmlformats.org/markup-compatibility/2006">
    <mc:Choice Requires="x15">
      <x15ac:absPath xmlns:x15ac="http://schemas.microsoft.com/office/spreadsheetml/2010/11/ac" url="Z:\ARCHIVO PLANEACION\LEY TRANSPARENCIA\2021 PUBLICACIONES PAG. LEY DE TRANSPARENCIA\Indicadores de Gestión por Procesos\"/>
    </mc:Choice>
  </mc:AlternateContent>
  <bookViews>
    <workbookView xWindow="0" yWindow="0" windowWidth="20490" windowHeight="6930"/>
  </bookViews>
  <sheets>
    <sheet name="NOVIEMBRE" sheetId="1" r:id="rId1"/>
    <sheet name="Hoja1" sheetId="2" state="hidden" r:id="rId2"/>
  </sheets>
  <definedNames>
    <definedName name="_xlnm._FilterDatabase" localSheetId="0" hidden="1">NOVIEMBRE!$A$2:$K$104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9" i="1" l="1"/>
  <c r="I21" i="1"/>
  <c r="J21" i="1" s="1"/>
  <c r="I20" i="1"/>
  <c r="J20" i="1" s="1"/>
  <c r="I19" i="1"/>
  <c r="J19" i="1" s="1"/>
  <c r="I44" i="1"/>
  <c r="J44" i="1" s="1"/>
  <c r="I46" i="1"/>
  <c r="J46" i="1" s="1"/>
  <c r="I43" i="1"/>
  <c r="J43" i="1" s="1"/>
  <c r="I101" i="1"/>
  <c r="J101" i="1" s="1"/>
  <c r="I34" i="1"/>
  <c r="J34" i="1" s="1"/>
  <c r="I28" i="1"/>
  <c r="J28" i="1" s="1"/>
  <c r="I27" i="1"/>
  <c r="J27" i="1" s="1"/>
  <c r="I29" i="1"/>
  <c r="J29" i="1" s="1"/>
  <c r="I30" i="1"/>
  <c r="J30" i="1" s="1"/>
  <c r="I31" i="1"/>
  <c r="J31" i="1" s="1"/>
  <c r="I40" i="1"/>
  <c r="J40" i="1" s="1"/>
  <c r="I41" i="1"/>
  <c r="J41" i="1" s="1"/>
  <c r="I51" i="1"/>
  <c r="J51" i="1" s="1"/>
  <c r="I49" i="1"/>
  <c r="J49" i="1" s="1"/>
  <c r="I50" i="1"/>
  <c r="J50" i="1" s="1"/>
  <c r="I62" i="1" l="1"/>
  <c r="J62" i="1" s="1"/>
  <c r="I61" i="1"/>
  <c r="J61" i="1" s="1"/>
  <c r="I76" i="1"/>
  <c r="J76" i="1" s="1"/>
  <c r="I84" i="1"/>
  <c r="J84" i="1" s="1"/>
  <c r="I83" i="1"/>
  <c r="J83" i="1" s="1"/>
  <c r="I10" i="1" l="1"/>
  <c r="J10" i="1" s="1"/>
  <c r="I78" i="1"/>
  <c r="J78" i="1" s="1"/>
  <c r="C3" i="2"/>
  <c r="C4" i="2" l="1"/>
  <c r="B15" i="2" l="1"/>
  <c r="C14" i="2" s="1"/>
  <c r="C12" i="2" l="1"/>
  <c r="C13" i="2"/>
</calcChain>
</file>

<file path=xl/sharedStrings.xml><?xml version="1.0" encoding="utf-8"?>
<sst xmlns="http://schemas.openxmlformats.org/spreadsheetml/2006/main" count="555" uniqueCount="283">
  <si>
    <t>Proceso</t>
  </si>
  <si>
    <t>Nombre del Indicador</t>
  </si>
  <si>
    <t>Formula</t>
  </si>
  <si>
    <t>TIPO</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</si>
  <si>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</si>
  <si>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</si>
  <si>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</si>
  <si>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</si>
  <si>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</si>
  <si>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</si>
  <si>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</si>
  <si>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</si>
  <si>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</si>
  <si>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</si>
  <si>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t>
  </si>
  <si>
    <t>Porcentaje de procesos disciplinarios resueltos de fondo</t>
  </si>
  <si>
    <t>(No. de procesos disciplinarios decididos de fondo/Total de procesos disciplinarios activos)*100</t>
  </si>
  <si>
    <t>Eficacia</t>
  </si>
  <si>
    <t>Semestral</t>
  </si>
  <si>
    <t>Porcentaje de procesos disciplinarios sin nulidades decretadas</t>
  </si>
  <si>
    <t xml:space="preserve">(No. de procesos disciplinarios sin nulidades decretadas/Total de procesos disciplinarios activos)*100 </t>
  </si>
  <si>
    <t>Porcentaje de procesos disciplinarios sin vencimiento de términos</t>
  </si>
  <si>
    <t>(No. de procesos disciplinarios sin vencimiento de términos/Total de procesos disciplinarios activos)*100</t>
  </si>
  <si>
    <t>Número de procesos activos</t>
  </si>
  <si>
    <t>Número de casos donde se presenten alteración, modificación, sustracción, ocultamiento o pérdida de  la información de los procesos</t>
  </si>
  <si>
    <t xml:space="preserve">Riesgos de corrupción </t>
  </si>
  <si>
    <t>Mensual</t>
  </si>
  <si>
    <t>Control, Evaluación y Seguimiento</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</si>
  <si>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</si>
  <si>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</si>
  <si>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</si>
  <si>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</si>
  <si>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</si>
  <si>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</si>
  <si>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</si>
  <si>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</si>
  <si>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Cada que se requiera</t>
  </si>
  <si>
    <t xml:space="preserve">Identificación de casos de hechos irregulares </t>
  </si>
  <si>
    <t xml:space="preserve">Número de casos detectados  en los que se evidenciaron  hechos irregulares </t>
  </si>
  <si>
    <t>Promoción de la Recreación</t>
  </si>
  <si>
    <t>Proyecto 7852 Estructurar una línea base que permita la medición del porcentaje de personas que realizan Actividad física al menos tres veces por semana por al menos treinta minutos continuos</t>
  </si>
  <si>
    <t xml:space="preserve"> Número de personas que realizan actividad física al menos tres veces por semana por al menos treinta minutos contínuos/Número total de personas que participan a los programas del proyecto de inversión Comunidades activas y saludables</t>
  </si>
  <si>
    <t>Efectividad</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</si>
  <si>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</si>
  <si>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</si>
  <si>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</si>
  <si>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</si>
  <si>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</si>
  <si>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 Instrumento de medición</t>
  </si>
  <si>
    <t>Gestión</t>
  </si>
  <si>
    <t>Proyecto 7851 Nivel de impacto las acciones recreativas y actividades deportivas que articulan la Formaciòn Ciudadana en el marco del valor de la solidaridad.</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</si>
  <si>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</si>
  <si>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</si>
  <si>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</si>
  <si>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</si>
  <si>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</si>
  <si>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</si>
  <si>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</si>
  <si>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</si>
  <si>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</si>
  <si>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</si>
  <si>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</si>
  <si>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</si>
  <si>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</si>
  <si>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</si>
  <si>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</si>
  <si>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</si>
  <si>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</si>
  <si>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adecuda justificación tecnica,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</si>
  <si>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</si>
  <si>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</si>
  <si>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</si>
  <si>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</si>
  <si>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</si>
  <si>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</si>
  <si>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</si>
  <si>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</si>
  <si>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</si>
  <si>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</si>
  <si>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</si>
  <si>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</si>
  <si>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</si>
  <si>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</si>
  <si>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</si>
  <si>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</si>
  <si>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Porcentaje de notas a los estados financieros reveladas correctamente</t>
  </si>
  <si>
    <t>(No. de notas sin observaciones por parte de los órganos de control internos y externos/Total de notas a los estados financieros elaboradas)*100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</si>
  <si>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</si>
  <si>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</si>
  <si>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</si>
  <si>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</si>
  <si>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</si>
  <si>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</si>
  <si>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</si>
  <si>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</si>
  <si>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</si>
  <si>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</si>
  <si>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</si>
  <si>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</si>
  <si>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</si>
  <si>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</si>
  <si>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</si>
  <si>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</si>
  <si>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Gestión de Tecnología de la Información y las Comunicaciones</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</si>
  <si>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</si>
  <si>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</si>
  <si>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</si>
  <si>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</si>
  <si>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</si>
  <si>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</si>
  <si>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</si>
  <si>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</si>
  <si>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</si>
  <si>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</si>
  <si>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</si>
  <si>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</si>
  <si>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</si>
  <si>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</si>
  <si>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</si>
  <si>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</si>
  <si>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</si>
  <si>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</si>
  <si>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</si>
  <si>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</si>
  <si>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</si>
  <si>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</si>
  <si>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</si>
  <si>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</si>
  <si>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</si>
  <si>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</si>
  <si>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</si>
  <si>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</si>
  <si>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Tasa de accidentalidad</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</si>
  <si>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</si>
  <si>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</si>
  <si>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</si>
  <si>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</si>
  <si>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</si>
  <si>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</si>
  <si>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</si>
  <si>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</si>
  <si>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</si>
  <si>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</si>
  <si>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</si>
  <si>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</si>
  <si>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</si>
  <si>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</si>
  <si>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</si>
  <si>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</si>
  <si>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</si>
  <si>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</si>
  <si>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mantenimientos ejecutados al sistema de video</t>
  </si>
  <si>
    <t>Número de mantenimientos ejecutados al sistema de video / Número de mantenimientos programados al sistema de video.</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</si>
  <si>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</si>
  <si>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</si>
  <si>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</si>
  <si>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</si>
  <si>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asistencias técnicas realizadas a los Fondos de Desarrollo Local</t>
  </si>
  <si>
    <t>(No. de asistencias técnicas realizadas a los Fondos de Desarrollo Local/Total de asistencias técnicas programadas a los Fondos de Desarrollo Local en las cuatro líneas de inversión)*100</t>
  </si>
  <si>
    <r>
      <t>Porcentaje de sensibilizaciones realizadas DRAFE</t>
    </r>
    <r>
      <rPr>
        <sz val="11"/>
        <color rgb="FFFFFFFF"/>
        <rFont val="Calibri"/>
        <family val="2"/>
        <scheme val="minor"/>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</si>
  <si>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</si>
  <si>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</si>
  <si>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</si>
  <si>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</si>
  <si>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Socialización a las ciudadania de las intervenciones de mantenimientos</t>
  </si>
  <si>
    <t xml:space="preserve"> N° de socializaciones de intervenciones realizadas/ N° intervenciones con mantenimientos de alto impacto (planificadas).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</si>
  <si>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</si>
  <si>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</si>
  <si>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</si>
  <si>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</si>
  <si>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</si>
  <si>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</si>
  <si>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</si>
  <si>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</si>
  <si>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</si>
  <si>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fallas de calidad o estabilidad de obra atendidas en construcción y adecuación de parques y escenarios</t>
  </si>
  <si>
    <t>(No. de fallas de calidad o estabilidad de obra atendidas/Total de fallas de calidad o estabilidad de obra detectadas o reportadas por terceros)*100
Atendido = Se genera requerimiento al contratista para establecer compromisos de reparación.</t>
  </si>
  <si>
    <t>Porcentaje de avance en la ejecución de obras de construcción y adecuación de parques y escenarios</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</si>
  <si>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</si>
  <si>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de parques y escenarios</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</si>
  <si>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</si>
  <si>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</si>
  <si>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</si>
  <si>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</si>
  <si>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</si>
  <si>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</si>
  <si>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</si>
  <si>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</si>
  <si>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</si>
  <si>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</si>
  <si>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</si>
  <si>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 xml:space="preserve">(No. de trámites de reconocimiento deportivo atendidos dentro del término legal vigente/Total de trámites de reconocimiento deportivo atendidos)*100 </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</si>
  <si>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</si>
  <si>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</si>
  <si>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</si>
  <si>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de concepto a proyectos de acuerdo, decreto o ley recibidas)*100</t>
  </si>
  <si>
    <t>Porcentaje de procesos de cobro de cartera efectuados</t>
  </si>
  <si>
    <t>(No. de procesos con etapas de cobro efectuadas/Total de procesos de cobro remitidos con documentación completa)*100</t>
  </si>
  <si>
    <t>Índice de condenas adversas</t>
  </si>
  <si>
    <t>(No. de condenas adversas/Total de procesos judiciales)*100</t>
  </si>
  <si>
    <t>Número de casos de favorecimiento detectados a terceros / N° de fallos adversos a la Entidad) * 100</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</si>
  <si>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</si>
  <si>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 / Total de otorgamiento y avales otorgados) *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</si>
  <si>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</si>
  <si>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</si>
  <si>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</si>
  <si>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Impacto de noticias publicadas en medios de comunicación</t>
  </si>
  <si>
    <t>(No. de noticias positivas o neutras registradas/Total de noticias publicadas en medios de comunicación)*100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</si>
  <si>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</si>
  <si>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</si>
  <si>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N/A</t>
  </si>
  <si>
    <t>Pautas publicitarias en beneficio de un tercero</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</si>
  <si>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</si>
  <si>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</si>
  <si>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</si>
  <si>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</si>
  <si>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Casos de inversión de dineros públicos en entidades con el fin de favorecer a un tercero</t>
  </si>
  <si>
    <t>Desviación de recursos públicos en beneficio particular</t>
  </si>
  <si>
    <t>Número de casos de inversión de dineros públicos en entidades de dudosa solidez financiera o que no correspondan a la mejor oferta financiera para invertir los recursos a fin de favorecer a un tercero</t>
  </si>
  <si>
    <t>Cada vez que se requiera</t>
  </si>
  <si>
    <t>Desviación del rubro presupuestal autorizado en el PAA</t>
  </si>
  <si>
    <t>Número de casos en que se han generado desviación de los recursos públicos para beneficio particular</t>
  </si>
  <si>
    <t xml:space="preserve">	Trimestral (Mes Vencido)</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</si>
  <si>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</si>
  <si>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</si>
  <si>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</si>
  <si>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t>
  </si>
  <si>
    <t xml:space="preserve">(No. de cuentas individuales pagadas en un tiempo menor o igual a 9 días/Total de cuentas de pago individuales tramitadas)*100 </t>
  </si>
  <si>
    <t>Casos de manipulacion y/o adulteración</t>
  </si>
  <si>
    <t>Porcentaje de ejecución del plan anual de bienestar e incentivos*</t>
  </si>
  <si>
    <t>Porcentaje de ejecución del plan institucional de capacitación*</t>
  </si>
  <si>
    <t>TOTAL INDICADORES DEL MES</t>
  </si>
  <si>
    <t>Cumplimiento</t>
  </si>
  <si>
    <t>Incumplimiento</t>
  </si>
  <si>
    <t>No reportado</t>
  </si>
  <si>
    <t>Indicadores de Gestión</t>
  </si>
  <si>
    <t>Indicadores de riesgos de corrupción</t>
  </si>
  <si>
    <t>INDICADORES DE GESTIÓN</t>
  </si>
  <si>
    <t>Mensual (Vencido)</t>
  </si>
  <si>
    <t>Resultado indicadores JULIO 2021</t>
  </si>
  <si>
    <t>FRECUENCIA</t>
  </si>
  <si>
    <t>Número de casos en que se utilizaron pautas publicitarias en beneficio de un tercero a través de central de medios</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</si>
  <si>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</si>
  <si>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</si>
  <si>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</si>
  <si>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</si>
  <si>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Número de casos de favorecimiento detectados a terceros </t>
  </si>
  <si>
    <t>Se viene recaudando lo concerniente a los prestamos de los parques y escenarios administrados por el IDRD.</t>
  </si>
  <si>
    <t>La Oficina de Asuntos Locales durante el mes de octubre del año 2021 asistió a 9 sesiones de las Juntas Administradoras Locales en las de las siguientes localidades: Engativá, Tunjuelito, Rafael Uribe Uribe, Kennedy, Suba, Usme y Teusaquillo, en las que se dio oportuna respuesta a los requerimientos realizados por los Ediles durante el desarrollo de las sesiones, se da cumplimiento al indicador de la oficina, para efectos de la medición del indicador fueron 9 cuestionarios.</t>
  </si>
  <si>
    <t>No se presentaron pagos autorizados sin asistir a jornadas. Se adjunta: correo de reporte, archivos de verificación y planilla de pagos del mes.</t>
  </si>
  <si>
    <t>N.R</t>
  </si>
  <si>
    <t xml:space="preserve">	Semestral (Mes Vencido)</t>
  </si>
  <si>
    <t>% Cumplimiento 
Noviembre</t>
  </si>
  <si>
    <t>De acuerdo con las visitas realizadas a los parques no se identificaron casos de omisión respecto a los criterios normativos, procedimentales y tarifarios para el beneficio propio o de un tercero frente al trámite.</t>
  </si>
  <si>
    <t>Durante el mes de Noviembre No se presentó alteración, modificación, sustracción, ocultamiento o pérdida de la información de los procesos activos</t>
  </si>
  <si>
    <t>Durante el periodo, se realizó seguimiento a 63 acciones. Del total de los 54 hallazgos, se dio cierre a tres. De los hallazgos creados el pasado 21-sep-2021 los procesos: Diseño y Mantenimiento de Parques y Escenarios, Adquisición de Bienes y Servicios y Administración y Mantenimiento de Parques y Escenarios aún no han formulado acciones; sin embargo, se han adelantado mesas de trabajo en el marco de la asesoría.</t>
  </si>
  <si>
    <t>En el mes de noviembre, se realizaron las reuniones de seguimiento y control en relación con las actividades no previstas, controlando adecuadamente el proceso</t>
  </si>
  <si>
    <t>Para el mes de noviembre se obtuvo un resultado de avance del 106%, debido al plan de trabajo que se lleva a cabo en los frentes de trabajo, en los cuales hay un aumento de personal, el clima ha mejorado lo que permite avanzar en las actividades, se ha trabajado en horario extendido y festivos y se han ejecutado actividades en paralelo lo que ha permitido mejorar el rendimiento.</t>
  </si>
  <si>
    <t>En el mes noviembre el promedio total de avance en ejecución fue de 85,25%, frente a un 85,38 de programado, lo que traduce que se supera la meta proyectada, que corresponde a 8 contratos en ejecución, cabe resaltar que hay un proyecto que se encuentra suspendido y uno fue prorrogado hasta febrero de 2022.</t>
  </si>
  <si>
    <t>El porcentaje de cumplimiento para el mes de Noviembre de las actividades del SGSST fue del 95,88%, superando la meta establecida para este indicador</t>
  </si>
  <si>
    <t>La tasa de accidentalidad para el mes de noviembre de 2021 corresponde al 4,21% de los servidores públicos activos de la entidad.</t>
  </si>
  <si>
    <t>Para el periodo no se generaron indisponibilidades de los servicios de comunicaciones, ni se programaron ventanas de mantenimiento</t>
  </si>
  <si>
    <t>Para el periodo se genero indisponibilidad del sistema de informacion de ORFEO por un tiemop cercano a las 16 minutos debido pruebas de vulnerabilidades de los sitemas de información, los demas sistemas como seven y la pagina web generaron indisponiblidades no considerables y sin que afectaran la opeacion del IDRD y los procesos misionales</t>
  </si>
  <si>
    <t>Para el periodo se generaron 823 solicitudes registradas en la mesa de servicios tecnológicos del área de sistemas , de las cuales el 821 fueron atendidas dentro de los ANS establecidos  para cada una de las categorías. cumpliendo con la meta prevista para el indicador</t>
  </si>
  <si>
    <t xml:space="preserve">De acuerdo con los parámetros establecidos, con corte al 30 de noviembre de 2021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paralelamente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 </t>
  </si>
  <si>
    <t>Acorde a los parámetros establecidos en noviembre 2021 se ubicaron 11 datalogers en igual número de espacios a monitorear, se descargó la información de los 11 Data Logger instalados y se generaron los reportes. Los reportes y el análisis de datos muestran que las variables de Humedad Relativa y Temperatuta de los depósitos, presentan un comportamiento aceptable conforme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t>
  </si>
  <si>
    <t>Conforme a los parámetros establecidos, con corte al 30 de noviembre de 2021 el indicador de transferencia primaria presenta un acumulado de 51 transferencias documentales primarias, que representa el 138% de la Meta (37 programadas para 2021), con un volumen de 2322 cajas X200 recibidas equivalentes a 580,50 metros lineales (ver cuadro resumen anexo al indicador). este indicador es acumulativo por lo que no afecta el proceso. Cada transferencia cuenta con su respectiva acta suscrita e inventario en FUID en medio físico y magnético avalado por el Archivo Central, los inventarios físicos se encuentran ubicados en la respectiva serie documental con el inventario digital en CD, Además el magnético del inventario está en la carpeta compartida del área de archivo y correspondencia denominada Naus</t>
  </si>
  <si>
    <t>En el mes de noviembre de 2021 se pagó la totalidad de las planillas de cuentas colectivas radicadas por los contratistas vinculados a la entidad, cumpliendo el tiempo establecido de 10 días, dando cumplimiento a la meta.</t>
  </si>
  <si>
    <t>En el mes de noviembre de 2021 se pagó la totalidad de las cuentas individuales en un tiempo menor o igual a 9 días, con relación a la fecha de radicación en Central de Cuentas.</t>
  </si>
  <si>
    <t>La ejecución del PAC para el mes de noviembre llego al 69,43%, no se alcanzo la meta propuesta programada por la entidad del 95%, esto se debe a varios inconvenientes que tuvieron las áreas del IDRD, por ejemplo en la Subdirección de Construcciones no radico para pago el anticipo del contrato de obra e igualmente no alcanzo a salir para pago todos los pasivos programados descendiendo su ejecución total al 43,16%. En la Subdirección de Recreación y Deportes se ejecuto en reserva el 42,42% de lo programado, igualmente no radico la cuenta del contrato de uniformes, debido que está en declaratoria de incumplimiento, disminuyendo así el porcentaje de ejecución del mes.</t>
  </si>
  <si>
    <t>El Plan de Desarrollo Un Nuevo Contrato Social y Ambiental para la Bogotá del Siglo XXI, al cierre del mes de noviembre alcanza una ejecución acumulada del 81.15% que comparada con la planeación de la ejecución y registro de las apropiaciones presupuestales programada va cumpliendo con lo programado para el presente mes analizado.</t>
  </si>
  <si>
    <t>Los niveles de ejecución a la fecha de la medición se encuentran en un rango aceptable toda vez que los resultados obtenidos en gastos de personal y adquisición de bienes y servicios contribuyen para alcanzar la meta propuesta.
El indicador nos refleja un porcentaje que de acuerdo al comportamiento de ejecucion y a la aplicación de SAP de la Secretaría Distrital de Hacienda, los resultados en la ejecución son aceptables.</t>
  </si>
  <si>
    <t>En el mes de noviembre de 2021 se presentó el 100% de los informes financieros dentro de los términos legales vigentes  (Cuenta mensual Contraloría)  a los entes de vigilancia y control.</t>
  </si>
  <si>
    <t>En el mes de noviembre no se recibieron quejas por cobro del trámite. Se adjunta: Correos de reporte y micrositio en operación del trámite: https://sim.idrd.gov.co/pasaporte-vital-en-linea/es/</t>
  </si>
  <si>
    <t>SEPTIEMBRE-2021: En términos se respondieron 341 requerimientos, 57 fuera de términos y 26 peticiones sin respuesta. Corte a 15/12/2021.</t>
  </si>
  <si>
    <t>Septiembre-2021: Trescientos treinta y ocho  respuestas sin observacionres de 424 Pqrds evaluadas.</t>
  </si>
  <si>
    <t>NOVIEMBRE-2021: En las 1.352 atenciones realizadas a los ciudadanos en los SuperCADE en el mes de noviembre, 1.279 están calificadas como "excelente", 70 como "buena", 2 como "regular" y 1 como "mala".</t>
  </si>
  <si>
    <t>En el mes de noviembre de 2021, se suscribieron 6 licitaciones públicas y 1 concurso de méritos, De los cuales se legalizo el concurso de méritos y 5 licitaciones para un cumplimiento de la meta del 86%.</t>
  </si>
  <si>
    <t>Para el periodo comprendido entre el 15 de octubre y el 14 de noviembre de 2021, se radicaron 37 solicitudes de revisión de actas de liquidación, lográndose la revisión en un tiempo inferior a 10 días hábiles de 24 actas, 4 actas se devolvieron para realizar ajustes y las 9 restantes, se encuentran en revisión por parte de los abogados de la Subdirección. Es de aclarar que con el propósito de ajustar los tiempos de seguimiento para el reporte de este indicador, los periodos de seguimiento se tomarán con corte al día 15 de cada mes.</t>
  </si>
  <si>
    <t>Seguimiento a noticias publicadas acerca del IDRD, sus planes, programas y proyectos</t>
  </si>
  <si>
    <t>En el mes de noviembre de 2021, se solicito la realización de 249 modificaciones contractuales (180  adiciones y prorrogas, 36 suspensiones o reiniciones, 26 cesiónes, 7 modificaciones diferentes) de las cuales se tramitaron en el mismo mes 207, lo anterior debido a la alta cargo de modificaciones solicitadas, y las que venían del mes anterior desbordaron la capacidad operativa de la Subdirección.</t>
  </si>
  <si>
    <t>Se reporta después del 24 de diciembre</t>
  </si>
  <si>
    <t>Se mantiene un promedio similar al de meses anteriores, con mucha visibilidad con el tema del parque Nacional.  Los temas que se destacan:   mundial de patinaje, deportistas bogotanos, indígenas en parque Nacional, Ciclovía nocturna, UCAD Tunal
Total de notas en el mes de noviembre ascendio a 127, de las cuales Neutras 103, equivalente al 81,%; Negativas 15 publicaciones equivalentes al 11,8% y positivas 9 que suman un 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</si>
</sst>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_(* \(#,##0\);_(* &quot;-&quot;??_);_(@_)"/>
    <numFmt numFmtId="166" formatCode="#,##0_ ;\-#,##0\ "/>
    <numFmt numFmtId="167"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name val="Calibri"/>
      <family val="2"/>
      <scheme val="minor"/>
    </font>
    <font>
      <sz val="11"/>
      <color rgb="FFFFFFFF"/>
      <name val="Calibri"/>
      <family val="2"/>
      <scheme val="minor"/>
    </font>
    <font>
      <sz val="10"/>
      <name val="Arial"/>
      <family val="2"/>
    </font>
    <font>
      <sz val="11"/>
      <color theme="1"/>
      <name val="Calibri"/>
      <family val="2"/>
    </font>
    <font>
      <sz val="11"/>
      <color theme="1"/>
      <name val="Arial"/>
      <family val="2"/>
    </font>
    <font>
      <b/>
      <sz val="11"/>
      <color rgb="FFFF0000"/>
      <name val="Calibri"/>
      <family val="2"/>
      <scheme val="minor"/>
    </font>
  </fonts>
  <fills count="3">
    <fill>
      <patternFill patternType="none"/>
    </fill>
    <fill>
      <patternFill patternType="gray125"/>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50">
    <xf numFmtId="0" fontId="0" fillId="0" borderId="0" xfId="0"/>
    <xf numFmtId="10" fontId="0" fillId="0" borderId="1" xfId="2" applyNumberFormat="1" applyFont="1" applyFill="1" applyBorder="1" applyAlignment="1">
      <alignment horizontal="center" vertical="center"/>
    </xf>
    <xf numFmtId="10" fontId="0"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xf>
    <xf numFmtId="9" fontId="0" fillId="0" borderId="1" xfId="2" applyFon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justify"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2" fillId="0" borderId="0" xfId="0" applyFont="1" applyFill="1"/>
    <xf numFmtId="0" fontId="5" fillId="0" borderId="1" xfId="0" applyFont="1" applyFill="1" applyBorder="1" applyAlignment="1">
      <alignment horizontal="justify" vertical="center" wrapText="1"/>
    </xf>
    <xf numFmtId="9" fontId="0" fillId="0" borderId="1" xfId="2" applyFont="1" applyFill="1" applyBorder="1" applyAlignment="1">
      <alignment horizontal="center" vertical="center" wrapText="1"/>
    </xf>
    <xf numFmtId="0" fontId="0" fillId="0" borderId="1" xfId="2" applyNumberFormat="1" applyFont="1" applyFill="1" applyBorder="1" applyAlignment="1">
      <alignment horizontal="center" vertical="center" wrapText="1"/>
    </xf>
    <xf numFmtId="9" fontId="0" fillId="0" borderId="1" xfId="2" applyNumberFormat="1" applyFont="1" applyFill="1" applyBorder="1" applyAlignment="1">
      <alignment horizontal="center" vertical="center"/>
    </xf>
    <xf numFmtId="0" fontId="2" fillId="0" borderId="0" xfId="0" applyFont="1" applyFill="1" applyAlignment="1">
      <alignment vertical="center"/>
    </xf>
    <xf numFmtId="9" fontId="0" fillId="0" borderId="1" xfId="2" applyNumberFormat="1" applyFont="1" applyFill="1" applyBorder="1" applyAlignment="1">
      <alignment horizontal="center" vertical="center" wrapText="1"/>
    </xf>
    <xf numFmtId="166" fontId="0" fillId="0" borderId="1"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9" fontId="0" fillId="0" borderId="0" xfId="2" applyFont="1"/>
    <xf numFmtId="164" fontId="0" fillId="0" borderId="0" xfId="2" applyNumberFormat="1" applyFont="1"/>
    <xf numFmtId="0" fontId="2" fillId="2" borderId="0" xfId="0" applyFont="1" applyFill="1"/>
    <xf numFmtId="0" fontId="0" fillId="2" borderId="0" xfId="0" applyFill="1"/>
    <xf numFmtId="43" fontId="0" fillId="0" borderId="1" xfId="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Alignment="1">
      <alignment horizontal="justify" vertical="center"/>
    </xf>
    <xf numFmtId="165" fontId="0" fillId="0" borderId="1" xfId="1" applyNumberFormat="1" applyFont="1" applyFill="1" applyBorder="1" applyAlignment="1">
      <alignment horizontal="center" vertical="center"/>
    </xf>
    <xf numFmtId="0" fontId="8" fillId="0" borderId="1" xfId="3" applyFont="1" applyFill="1" applyBorder="1" applyAlignment="1">
      <alignment horizontal="justify" vertical="center" wrapText="1"/>
    </xf>
    <xf numFmtId="0" fontId="0" fillId="0" borderId="1" xfId="0"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0" fontId="0" fillId="0" borderId="0" xfId="0" applyFill="1" applyAlignment="1">
      <alignment horizontal="center" vertical="center"/>
    </xf>
    <xf numFmtId="3" fontId="0" fillId="0" borderId="1" xfId="0" applyNumberFormat="1" applyFill="1" applyBorder="1" applyAlignment="1">
      <alignment horizontal="center" vertical="center" wrapText="1"/>
    </xf>
    <xf numFmtId="167" fontId="0" fillId="0" borderId="1" xfId="1" applyNumberFormat="1" applyFont="1" applyFill="1" applyBorder="1" applyAlignment="1">
      <alignment horizontal="center" vertical="center" wrapText="1"/>
    </xf>
    <xf numFmtId="0" fontId="10" fillId="0" borderId="0" xfId="0" applyFont="1" applyFill="1" applyAlignment="1">
      <alignment vertical="center"/>
    </xf>
    <xf numFmtId="9" fontId="0" fillId="0" borderId="1" xfId="0" applyNumberFormat="1" applyFill="1" applyBorder="1" applyAlignment="1">
      <alignment horizontal="center" vertical="center" wrapText="1"/>
    </xf>
    <xf numFmtId="165" fontId="0" fillId="0" borderId="1" xfId="1" applyNumberFormat="1"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
    <cellStyle name="Millares" xfId="1" builtinId="3"/>
    <cellStyle name="Normal" xfId="0" builtinId="0"/>
    <cellStyle name="Normal 2 3" xfId="3"/>
    <cellStyle name="Porcentaje" xfId="2"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indicadores medidos - NOVIEMBRE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262075272265177"/>
          <c:y val="0.23190511219056567"/>
          <c:w val="0.33922328713435707"/>
          <c:h val="0.6590622343601894"/>
        </c:manualLayout>
      </c:layout>
      <c:pieChart>
        <c:varyColors val="1"/>
        <c:ser>
          <c:idx val="0"/>
          <c:order val="0"/>
          <c:explosion val="10"/>
          <c:dPt>
            <c:idx val="0"/>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1-A454-4315-9110-99B51CACC28E}"/>
              </c:ext>
            </c:extLst>
          </c:dPt>
          <c:dPt>
            <c:idx val="1"/>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3-A454-4315-9110-99B51CACC2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27</c:v>
                </c:pt>
                <c:pt idx="1">
                  <c:v>9</c:v>
                </c:pt>
              </c:numCache>
            </c:numRef>
          </c:val>
          <c:extLst>
            <c:ext xmlns:c16="http://schemas.microsoft.com/office/drawing/2014/chart" uri="{C3380CC4-5D6E-409C-BE32-E72D297353CC}">
              <c16:uniqueId val="{00000000-F756-4F05-8A74-C69B8EAE69AC}"/>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7.7848006555741617E-2"/>
          <c:y val="0.15876919413476528"/>
          <c:w val="0.86240353439982897"/>
          <c:h val="9.890176830163116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Resultado indicadores NOVIEMBRE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CC-4260-BA7E-91C72DB218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CC-4260-BA7E-91C72DB218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CC-4260-BA7E-91C72DB21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30</c:v>
                </c:pt>
                <c:pt idx="1">
                  <c:v>3</c:v>
                </c:pt>
                <c:pt idx="2">
                  <c:v>3</c:v>
                </c:pt>
              </c:numCache>
            </c:numRef>
          </c:val>
          <c:extLst>
            <c:ext xmlns:c16="http://schemas.microsoft.com/office/drawing/2014/chart" uri="{C3380CC4-5D6E-409C-BE32-E72D297353CC}">
              <c16:uniqueId val="{00000000-79A0-4550-9506-BD4783E5A0D9}"/>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90487</xdr:rowOff>
    </xdr:from>
    <xdr:to>
      <xdr:col>8</xdr:col>
      <xdr:colOff>638175</xdr:colOff>
      <xdr:row>12</xdr:row>
      <xdr:rowOff>161925</xdr:rowOff>
    </xdr:to>
    <xdr:graphicFrame macro="">
      <xdr:nvGraphicFramePr>
        <xdr:cNvPr id="3" name="Gráfico 2">
          <a:extLst>
            <a:ext uri="{FF2B5EF4-FFF2-40B4-BE49-F238E27FC236}">
              <a16:creationId xmlns:a16="http://schemas.microsoft.com/office/drawing/2014/main" id="{EE1D06B0-D2F9-41D2-8480-6FD2515323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12</xdr:row>
      <xdr:rowOff>23811</xdr:rowOff>
    </xdr:from>
    <xdr:to>
      <xdr:col>10</xdr:col>
      <xdr:colOff>685800</xdr:colOff>
      <xdr:row>28</xdr:row>
      <xdr:rowOff>123824</xdr:rowOff>
    </xdr:to>
    <xdr:graphicFrame macro="">
      <xdr:nvGraphicFramePr>
        <xdr:cNvPr id="4" name="Gráfico 3">
          <a:extLst>
            <a:ext uri="{FF2B5EF4-FFF2-40B4-BE49-F238E27FC236}">
              <a16:creationId xmlns:a16="http://schemas.microsoft.com/office/drawing/2014/main" id="{5160EBCA-495B-4C5B-B4E0-EB75D320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Q=="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xOQ==" TargetMode="External"/><Relationship Id="rId1" Type="http://schemas.openxmlformats.org/officeDocument/2006/relationships/hyperlink" Target="https://isolucion.idrd.gov.co/Isolucion4IDRD/Medicion/frmValorIndicador.aspx?Accion=Editar&amp;CodIndicador=MTYwNg==" TargetMode="External"/><Relationship Id="rId6" Type="http://schemas.openxmlformats.org/officeDocument/2006/relationships/hyperlink" Target="https://isolucion.idrd.gov.co/Isolucion4IDRD/Medicion/frmValorIndicador.aspx?Accion=Editar&amp;CodIndicador=MTYyMg==" TargetMode="External"/><Relationship Id="rId5" Type="http://schemas.openxmlformats.org/officeDocument/2006/relationships/hyperlink" Target="https://isolucion.idrd.gov.co/Isolucion4IDRD/Medicion/frmValorIndicador.aspx?Accion=Editar&amp;CodIndicador=MTYyNA==" TargetMode="External"/><Relationship Id="rId4" Type="http://schemas.openxmlformats.org/officeDocument/2006/relationships/hyperlink" Target="https://isolucion.idrd.gov.co/Isolucion4IDRD/Medicion/frmValorIndicador.aspx?Accion=Editar&amp;CodIndicador=MTYy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04"/>
  <sheetViews>
    <sheetView tabSelected="1" zoomScale="80" zoomScaleNormal="80" zoomScaleSheetLayoutView="50" workbookViewId="0">
      <selection sqref="A1:A2"/>
    </sheetView>
  </sheetViews>
  <sheetFormatPr baseColWidth="10" defaultRowHeight="15" x14ac:dyDescent="0.25"/>
  <cols>
    <col min="1" max="1" width="22" style="28" customWidth="1"/>
    <col min="2" max="2" width="39.140625" style="8" customWidth="1"/>
    <col min="3" max="3" width="56.7109375" style="8" customWidth="1"/>
    <col min="4" max="4" width="13.28515625" style="8" customWidth="1"/>
    <col min="5" max="5" width="15" style="8" customWidth="1"/>
    <col min="6" max="6" width="11.42578125" style="8"/>
    <col min="7" max="7" width="19.7109375" style="8" customWidth="1"/>
    <col min="8" max="8" width="19.85546875" style="8" customWidth="1"/>
    <col min="9" max="9" width="22.7109375" style="8" customWidth="1"/>
    <col min="10" max="10" width="16.28515625" style="8" customWidth="1"/>
    <col min="11" max="11" width="66.7109375" style="8" customWidth="1"/>
    <col min="12" max="12" width="13.5703125" style="18" customWidth="1"/>
    <col min="13" max="16384" width="11.42578125" style="8"/>
  </cols>
  <sheetData>
    <row r="1" spans="1:12" x14ac:dyDescent="0.25">
      <c r="A1" s="46" t="s">
        <v>0</v>
      </c>
      <c r="B1" s="47" t="s">
        <v>1</v>
      </c>
      <c r="C1" s="47" t="s">
        <v>2</v>
      </c>
      <c r="D1" s="48" t="s">
        <v>3</v>
      </c>
      <c r="E1" s="47" t="s">
        <v>240</v>
      </c>
      <c r="F1" s="47" t="s">
        <v>4</v>
      </c>
      <c r="G1" s="41" t="s">
        <v>5</v>
      </c>
      <c r="H1" s="42"/>
      <c r="I1" s="43"/>
      <c r="J1" s="44" t="s">
        <v>252</v>
      </c>
      <c r="K1" s="45" t="s">
        <v>6</v>
      </c>
    </row>
    <row r="2" spans="1:12" ht="30.75" customHeight="1" x14ac:dyDescent="0.25">
      <c r="A2" s="46"/>
      <c r="B2" s="47"/>
      <c r="C2" s="47"/>
      <c r="D2" s="49"/>
      <c r="E2" s="47"/>
      <c r="F2" s="47"/>
      <c r="G2" s="27" t="s">
        <v>7</v>
      </c>
      <c r="H2" s="27" t="s">
        <v>8</v>
      </c>
      <c r="I2" s="27" t="s">
        <v>5</v>
      </c>
      <c r="J2" s="44"/>
      <c r="K2" s="45"/>
    </row>
    <row r="3" spans="1:12" ht="63" hidden="1" customHeight="1" x14ac:dyDescent="0.25">
      <c r="A3" s="9" t="s">
        <v>9</v>
      </c>
      <c r="B3" s="5" t="s">
        <v>10</v>
      </c>
      <c r="C3" s="14" t="s">
        <v>11</v>
      </c>
      <c r="D3" s="10" t="s">
        <v>12</v>
      </c>
      <c r="E3" s="10" t="s">
        <v>13</v>
      </c>
      <c r="F3" s="7">
        <v>1</v>
      </c>
      <c r="G3" s="10"/>
      <c r="H3" s="10"/>
      <c r="I3" s="4"/>
      <c r="J3" s="15"/>
      <c r="K3" s="5"/>
      <c r="L3" s="8"/>
    </row>
    <row r="4" spans="1:12" ht="81" hidden="1" customHeight="1" x14ac:dyDescent="0.25">
      <c r="A4" s="9" t="s">
        <v>14</v>
      </c>
      <c r="B4" s="5" t="s">
        <v>15</v>
      </c>
      <c r="C4" s="5" t="s">
        <v>16</v>
      </c>
      <c r="D4" s="10" t="s">
        <v>17</v>
      </c>
      <c r="E4" s="10" t="s">
        <v>18</v>
      </c>
      <c r="F4" s="7"/>
      <c r="G4" s="10"/>
      <c r="H4" s="10"/>
      <c r="I4" s="4"/>
      <c r="J4" s="15"/>
      <c r="K4" s="5"/>
      <c r="L4" s="8"/>
    </row>
    <row r="5" spans="1:12" ht="61.5" hidden="1" customHeight="1" x14ac:dyDescent="0.25">
      <c r="A5" s="9" t="s">
        <v>14</v>
      </c>
      <c r="B5" s="5" t="s">
        <v>19</v>
      </c>
      <c r="C5" s="5" t="s">
        <v>20</v>
      </c>
      <c r="D5" s="10" t="s">
        <v>17</v>
      </c>
      <c r="E5" s="10" t="s">
        <v>13</v>
      </c>
      <c r="F5" s="7">
        <v>1</v>
      </c>
      <c r="G5" s="10"/>
      <c r="H5" s="10"/>
      <c r="I5" s="4"/>
      <c r="J5" s="15"/>
      <c r="K5" s="5"/>
      <c r="L5" s="8"/>
    </row>
    <row r="6" spans="1:12" ht="47.25" hidden="1" customHeight="1" x14ac:dyDescent="0.25">
      <c r="A6" s="9" t="s">
        <v>14</v>
      </c>
      <c r="B6" s="5" t="s">
        <v>21</v>
      </c>
      <c r="C6" s="5" t="s">
        <v>22</v>
      </c>
      <c r="D6" s="10" t="s">
        <v>12</v>
      </c>
      <c r="E6" s="10" t="s">
        <v>13</v>
      </c>
      <c r="F6" s="7">
        <v>1</v>
      </c>
      <c r="G6" s="10"/>
      <c r="H6" s="10"/>
      <c r="I6" s="4"/>
      <c r="J6" s="15"/>
      <c r="K6" s="5"/>
      <c r="L6" s="8"/>
    </row>
    <row r="7" spans="1:12" ht="75" customHeight="1" x14ac:dyDescent="0.25">
      <c r="A7" s="9" t="s">
        <v>14</v>
      </c>
      <c r="B7" s="5" t="s">
        <v>23</v>
      </c>
      <c r="C7" s="5" t="s">
        <v>24</v>
      </c>
      <c r="D7" s="9" t="s">
        <v>25</v>
      </c>
      <c r="E7" s="10" t="s">
        <v>26</v>
      </c>
      <c r="F7" s="11">
        <v>0</v>
      </c>
      <c r="G7" s="10">
        <v>0</v>
      </c>
      <c r="H7" s="10">
        <v>0</v>
      </c>
      <c r="I7" s="7">
        <v>0</v>
      </c>
      <c r="J7" s="4">
        <v>0</v>
      </c>
      <c r="K7" s="5" t="s">
        <v>254</v>
      </c>
      <c r="L7" s="13"/>
    </row>
    <row r="8" spans="1:12" ht="144" hidden="1" customHeight="1" x14ac:dyDescent="0.25">
      <c r="A8" s="5" t="s">
        <v>27</v>
      </c>
      <c r="B8" s="5" t="s">
        <v>28</v>
      </c>
      <c r="C8" s="14" t="s">
        <v>29</v>
      </c>
      <c r="D8" s="6" t="s">
        <v>12</v>
      </c>
      <c r="E8" s="6" t="s">
        <v>13</v>
      </c>
      <c r="F8" s="7">
        <v>1</v>
      </c>
      <c r="G8" s="10"/>
      <c r="H8" s="10"/>
      <c r="I8" s="4"/>
      <c r="J8" s="15"/>
      <c r="K8" s="5"/>
      <c r="L8" s="8"/>
    </row>
    <row r="9" spans="1:12" ht="255" hidden="1" customHeight="1" x14ac:dyDescent="0.25">
      <c r="A9" s="5" t="s">
        <v>27</v>
      </c>
      <c r="B9" s="5" t="s">
        <v>30</v>
      </c>
      <c r="C9" s="5" t="s">
        <v>31</v>
      </c>
      <c r="D9" s="6" t="s">
        <v>17</v>
      </c>
      <c r="E9" s="6" t="s">
        <v>13</v>
      </c>
      <c r="F9" s="7">
        <v>0.9</v>
      </c>
      <c r="G9" s="10"/>
      <c r="H9" s="10"/>
      <c r="I9" s="4"/>
      <c r="J9" s="2"/>
      <c r="K9" s="5"/>
      <c r="L9" s="13"/>
    </row>
    <row r="10" spans="1:12" ht="142.5" customHeight="1" x14ac:dyDescent="0.25">
      <c r="A10" s="5" t="s">
        <v>27</v>
      </c>
      <c r="B10" s="5" t="s">
        <v>32</v>
      </c>
      <c r="C10" s="5" t="s">
        <v>33</v>
      </c>
      <c r="D10" s="6" t="s">
        <v>17</v>
      </c>
      <c r="E10" s="6" t="s">
        <v>26</v>
      </c>
      <c r="F10" s="7">
        <v>1</v>
      </c>
      <c r="G10" s="10">
        <v>63</v>
      </c>
      <c r="H10" s="10">
        <v>63</v>
      </c>
      <c r="I10" s="4">
        <f>G10/H10</f>
        <v>1</v>
      </c>
      <c r="J10" s="19">
        <f>I10/F10</f>
        <v>1</v>
      </c>
      <c r="K10" s="5" t="s">
        <v>255</v>
      </c>
      <c r="L10" s="8"/>
    </row>
    <row r="11" spans="1:12" ht="74.25" hidden="1" customHeight="1" x14ac:dyDescent="0.25">
      <c r="A11" s="5" t="s">
        <v>27</v>
      </c>
      <c r="B11" s="5" t="s">
        <v>34</v>
      </c>
      <c r="C11" s="5" t="s">
        <v>35</v>
      </c>
      <c r="D11" s="6" t="s">
        <v>25</v>
      </c>
      <c r="E11" s="6" t="s">
        <v>36</v>
      </c>
      <c r="F11" s="7">
        <v>1</v>
      </c>
      <c r="G11" s="10"/>
      <c r="H11" s="10"/>
      <c r="I11" s="4"/>
      <c r="J11" s="2"/>
      <c r="K11" s="5"/>
      <c r="L11" s="8"/>
    </row>
    <row r="12" spans="1:12" ht="70.5" hidden="1" customHeight="1" x14ac:dyDescent="0.25">
      <c r="A12" s="5" t="s">
        <v>27</v>
      </c>
      <c r="B12" s="5" t="s">
        <v>37</v>
      </c>
      <c r="C12" s="5" t="s">
        <v>38</v>
      </c>
      <c r="D12" s="6" t="s">
        <v>25</v>
      </c>
      <c r="E12" s="6" t="s">
        <v>18</v>
      </c>
      <c r="F12" s="21">
        <v>0</v>
      </c>
      <c r="G12" s="10"/>
      <c r="H12" s="10"/>
      <c r="I12" s="20"/>
      <c r="J12" s="15"/>
      <c r="K12" s="5"/>
      <c r="L12" s="8"/>
    </row>
    <row r="13" spans="1:12" ht="101.25" hidden="1" customHeight="1" x14ac:dyDescent="0.25">
      <c r="A13" s="5" t="s">
        <v>39</v>
      </c>
      <c r="B13" s="5" t="s">
        <v>40</v>
      </c>
      <c r="C13" s="5" t="s">
        <v>41</v>
      </c>
      <c r="D13" s="6" t="s">
        <v>42</v>
      </c>
      <c r="E13" s="6" t="s">
        <v>46</v>
      </c>
      <c r="F13" s="7">
        <v>1</v>
      </c>
      <c r="G13" s="10"/>
      <c r="H13" s="10"/>
      <c r="I13" s="4"/>
      <c r="J13" s="2"/>
      <c r="K13" s="5"/>
      <c r="L13" s="8"/>
    </row>
    <row r="14" spans="1:12" ht="163.5" hidden="1" customHeight="1" x14ac:dyDescent="0.25">
      <c r="A14" s="5" t="s">
        <v>39</v>
      </c>
      <c r="B14" s="5" t="s">
        <v>50</v>
      </c>
      <c r="C14" s="5" t="s">
        <v>48</v>
      </c>
      <c r="D14" s="6" t="s">
        <v>49</v>
      </c>
      <c r="E14" s="6" t="s">
        <v>18</v>
      </c>
      <c r="F14" s="7">
        <v>0</v>
      </c>
      <c r="G14" s="10"/>
      <c r="H14" s="10"/>
      <c r="I14" s="4"/>
      <c r="J14" s="4"/>
      <c r="K14" s="5"/>
      <c r="L14" s="8"/>
    </row>
    <row r="15" spans="1:12" ht="53.25" hidden="1" customHeight="1" x14ac:dyDescent="0.25">
      <c r="A15" s="5" t="s">
        <v>43</v>
      </c>
      <c r="B15" s="5" t="s">
        <v>44</v>
      </c>
      <c r="C15" s="5" t="s">
        <v>45</v>
      </c>
      <c r="D15" s="6" t="s">
        <v>42</v>
      </c>
      <c r="E15" s="6" t="s">
        <v>46</v>
      </c>
      <c r="F15" s="7">
        <v>0.95</v>
      </c>
      <c r="G15" s="10"/>
      <c r="H15" s="10"/>
      <c r="I15" s="4"/>
      <c r="J15" s="2"/>
      <c r="K15" s="5"/>
      <c r="L15" s="8"/>
    </row>
    <row r="16" spans="1:12" ht="67.5" hidden="1" customHeight="1" x14ac:dyDescent="0.25">
      <c r="A16" s="5" t="s">
        <v>43</v>
      </c>
      <c r="B16" s="5" t="s">
        <v>47</v>
      </c>
      <c r="C16" s="5" t="s">
        <v>48</v>
      </c>
      <c r="D16" s="6" t="s">
        <v>49</v>
      </c>
      <c r="E16" s="6" t="s">
        <v>18</v>
      </c>
      <c r="F16" s="7">
        <v>0</v>
      </c>
      <c r="G16" s="10"/>
      <c r="H16" s="10"/>
      <c r="I16" s="4"/>
      <c r="J16" s="16"/>
      <c r="K16" s="5"/>
      <c r="L16" s="8"/>
    </row>
    <row r="17" spans="1:12" ht="103.5" hidden="1" customHeight="1" x14ac:dyDescent="0.25">
      <c r="A17" s="5" t="s">
        <v>43</v>
      </c>
      <c r="B17" s="5" t="s">
        <v>51</v>
      </c>
      <c r="C17" s="5" t="s">
        <v>52</v>
      </c>
      <c r="D17" s="6" t="s">
        <v>25</v>
      </c>
      <c r="E17" s="6" t="s">
        <v>13</v>
      </c>
      <c r="F17" s="11">
        <v>0</v>
      </c>
      <c r="G17" s="10"/>
      <c r="H17" s="10"/>
      <c r="I17" s="7"/>
      <c r="J17" s="15"/>
      <c r="K17" s="5"/>
      <c r="L17" s="8"/>
    </row>
    <row r="18" spans="1:12" ht="78.75" hidden="1" customHeight="1" x14ac:dyDescent="0.25">
      <c r="A18" s="5" t="s">
        <v>53</v>
      </c>
      <c r="B18" s="5" t="s">
        <v>54</v>
      </c>
      <c r="C18" s="5" t="s">
        <v>55</v>
      </c>
      <c r="D18" s="6" t="s">
        <v>12</v>
      </c>
      <c r="E18" s="6" t="s">
        <v>13</v>
      </c>
      <c r="F18" s="7">
        <v>0.9</v>
      </c>
      <c r="G18" s="10"/>
      <c r="H18" s="10"/>
      <c r="I18" s="4"/>
      <c r="J18" s="2"/>
      <c r="K18" s="5"/>
      <c r="L18" s="13"/>
    </row>
    <row r="19" spans="1:12" ht="75" customHeight="1" x14ac:dyDescent="0.25">
      <c r="A19" s="5" t="s">
        <v>53</v>
      </c>
      <c r="B19" s="5" t="s">
        <v>56</v>
      </c>
      <c r="C19" s="5" t="s">
        <v>57</v>
      </c>
      <c r="D19" s="6" t="s">
        <v>12</v>
      </c>
      <c r="E19" s="6" t="s">
        <v>26</v>
      </c>
      <c r="F19" s="7">
        <v>0.8</v>
      </c>
      <c r="G19" s="6">
        <v>6</v>
      </c>
      <c r="H19" s="6">
        <v>7</v>
      </c>
      <c r="I19" s="4">
        <f>G19/H19</f>
        <v>0.8571428571428571</v>
      </c>
      <c r="J19" s="19">
        <f>I19/F19</f>
        <v>1.0714285714285714</v>
      </c>
      <c r="K19" s="5" t="s">
        <v>277</v>
      </c>
      <c r="L19" s="13"/>
    </row>
    <row r="20" spans="1:12" ht="116.25" customHeight="1" x14ac:dyDescent="0.25">
      <c r="A20" s="5" t="s">
        <v>53</v>
      </c>
      <c r="B20" s="14" t="s">
        <v>58</v>
      </c>
      <c r="C20" s="14" t="s">
        <v>59</v>
      </c>
      <c r="D20" s="6" t="s">
        <v>17</v>
      </c>
      <c r="E20" s="6" t="s">
        <v>26</v>
      </c>
      <c r="F20" s="7">
        <v>0.8</v>
      </c>
      <c r="G20" s="6">
        <v>207</v>
      </c>
      <c r="H20" s="6">
        <v>249</v>
      </c>
      <c r="I20" s="1">
        <f>G20/H20</f>
        <v>0.83132530120481929</v>
      </c>
      <c r="J20" s="19">
        <f t="shared" ref="J20:J21" si="0">I20/F20</f>
        <v>1.0391566265060241</v>
      </c>
      <c r="K20" s="5" t="s">
        <v>280</v>
      </c>
      <c r="L20" s="13"/>
    </row>
    <row r="21" spans="1:12" ht="143.25" customHeight="1" x14ac:dyDescent="0.25">
      <c r="A21" s="5" t="s">
        <v>53</v>
      </c>
      <c r="B21" s="14" t="s">
        <v>60</v>
      </c>
      <c r="C21" s="5" t="s">
        <v>61</v>
      </c>
      <c r="D21" s="6" t="s">
        <v>17</v>
      </c>
      <c r="E21" s="6" t="s">
        <v>26</v>
      </c>
      <c r="F21" s="7">
        <v>0.6</v>
      </c>
      <c r="G21" s="6">
        <v>28</v>
      </c>
      <c r="H21" s="6">
        <v>37</v>
      </c>
      <c r="I21" s="1">
        <f>G21/H21</f>
        <v>0.7567567567567568</v>
      </c>
      <c r="J21" s="19">
        <f t="shared" si="0"/>
        <v>1.2612612612612615</v>
      </c>
      <c r="K21" s="5" t="s">
        <v>278</v>
      </c>
      <c r="L21" s="13"/>
    </row>
    <row r="22" spans="1:12" ht="90.75" hidden="1" customHeight="1" x14ac:dyDescent="0.25">
      <c r="A22" s="5" t="s">
        <v>53</v>
      </c>
      <c r="B22" s="5" t="s">
        <v>62</v>
      </c>
      <c r="C22" s="5" t="s">
        <v>63</v>
      </c>
      <c r="D22" s="6" t="s">
        <v>25</v>
      </c>
      <c r="E22" s="6" t="s">
        <v>18</v>
      </c>
      <c r="F22" s="11">
        <v>0</v>
      </c>
      <c r="G22" s="10"/>
      <c r="H22" s="10"/>
      <c r="I22" s="10"/>
      <c r="J22" s="7"/>
      <c r="K22" s="5"/>
      <c r="L22" s="13"/>
    </row>
    <row r="23" spans="1:12" ht="135.75" hidden="1" customHeight="1" x14ac:dyDescent="0.25">
      <c r="A23" s="5" t="s">
        <v>53</v>
      </c>
      <c r="B23" s="5" t="s">
        <v>64</v>
      </c>
      <c r="C23" s="5" t="s">
        <v>65</v>
      </c>
      <c r="D23" s="6" t="s">
        <v>25</v>
      </c>
      <c r="E23" s="6" t="s">
        <v>18</v>
      </c>
      <c r="F23" s="11">
        <v>0</v>
      </c>
      <c r="G23" s="10"/>
      <c r="H23" s="10"/>
      <c r="I23" s="10"/>
      <c r="J23" s="7"/>
      <c r="K23" s="5"/>
      <c r="L23" s="13"/>
    </row>
    <row r="24" spans="1:12" ht="60" hidden="1" customHeight="1" x14ac:dyDescent="0.25">
      <c r="A24" s="5" t="s">
        <v>53</v>
      </c>
      <c r="B24" s="5" t="s">
        <v>66</v>
      </c>
      <c r="C24" s="5" t="s">
        <v>67</v>
      </c>
      <c r="D24" s="6" t="s">
        <v>25</v>
      </c>
      <c r="E24" s="6" t="s">
        <v>18</v>
      </c>
      <c r="F24" s="11">
        <v>0</v>
      </c>
      <c r="G24" s="10"/>
      <c r="H24" s="10"/>
      <c r="I24" s="10"/>
      <c r="J24" s="7"/>
      <c r="K24" s="5"/>
      <c r="L24" s="13"/>
    </row>
    <row r="25" spans="1:12" ht="90" hidden="1" customHeight="1" x14ac:dyDescent="0.25">
      <c r="A25" s="5" t="s">
        <v>53</v>
      </c>
      <c r="B25" s="5" t="s">
        <v>68</v>
      </c>
      <c r="C25" s="5" t="s">
        <v>69</v>
      </c>
      <c r="D25" s="6" t="s">
        <v>25</v>
      </c>
      <c r="E25" s="6" t="s">
        <v>18</v>
      </c>
      <c r="F25" s="11">
        <v>0</v>
      </c>
      <c r="G25" s="10"/>
      <c r="H25" s="10"/>
      <c r="I25" s="10"/>
      <c r="J25" s="7"/>
      <c r="K25" s="5"/>
      <c r="L25" s="13"/>
    </row>
    <row r="26" spans="1:12" ht="119.25" hidden="1" customHeight="1" x14ac:dyDescent="0.25">
      <c r="A26" s="5" t="s">
        <v>53</v>
      </c>
      <c r="B26" s="5" t="s">
        <v>70</v>
      </c>
      <c r="C26" s="5" t="s">
        <v>71</v>
      </c>
      <c r="D26" s="6" t="s">
        <v>25</v>
      </c>
      <c r="E26" s="6" t="s">
        <v>18</v>
      </c>
      <c r="F26" s="11">
        <v>0</v>
      </c>
      <c r="G26" s="10"/>
      <c r="H26" s="10"/>
      <c r="I26" s="10"/>
      <c r="J26" s="7"/>
      <c r="K26" s="5"/>
      <c r="L26" s="13"/>
    </row>
    <row r="27" spans="1:12" ht="120" customHeight="1" x14ac:dyDescent="0.25">
      <c r="A27" s="5" t="s">
        <v>72</v>
      </c>
      <c r="B27" s="5" t="s">
        <v>73</v>
      </c>
      <c r="C27" s="5" t="s">
        <v>74</v>
      </c>
      <c r="D27" s="6" t="s">
        <v>75</v>
      </c>
      <c r="E27" s="6" t="s">
        <v>26</v>
      </c>
      <c r="F27" s="7">
        <v>0.9</v>
      </c>
      <c r="G27" s="37">
        <v>29829479243</v>
      </c>
      <c r="H27" s="37">
        <v>36242231000</v>
      </c>
      <c r="I27" s="1">
        <f>G27/H27</f>
        <v>0.82305858165850776</v>
      </c>
      <c r="J27" s="19">
        <f>I27/F27</f>
        <v>0.91450953517611966</v>
      </c>
      <c r="K27" s="5" t="s">
        <v>271</v>
      </c>
      <c r="L27" s="8"/>
    </row>
    <row r="28" spans="1:12" ht="114.75" customHeight="1" x14ac:dyDescent="0.25">
      <c r="A28" s="5" t="s">
        <v>72</v>
      </c>
      <c r="B28" s="5" t="s">
        <v>76</v>
      </c>
      <c r="C28" s="5" t="s">
        <v>77</v>
      </c>
      <c r="D28" s="6" t="s">
        <v>75</v>
      </c>
      <c r="E28" s="6" t="s">
        <v>26</v>
      </c>
      <c r="F28" s="7">
        <v>0.95</v>
      </c>
      <c r="G28" s="37">
        <v>269880654922</v>
      </c>
      <c r="H28" s="36">
        <v>332565184266</v>
      </c>
      <c r="I28" s="1">
        <f>G28/H28</f>
        <v>0.81151205144233562</v>
      </c>
      <c r="J28" s="19">
        <f>I28/F28</f>
        <v>0.85422321204456386</v>
      </c>
      <c r="K28" s="5" t="s">
        <v>270</v>
      </c>
      <c r="L28" s="8"/>
    </row>
    <row r="29" spans="1:12" ht="170.25" customHeight="1" x14ac:dyDescent="0.25">
      <c r="A29" s="5" t="s">
        <v>72</v>
      </c>
      <c r="B29" s="5" t="s">
        <v>78</v>
      </c>
      <c r="C29" s="5" t="s">
        <v>79</v>
      </c>
      <c r="D29" s="6" t="s">
        <v>75</v>
      </c>
      <c r="E29" s="6" t="s">
        <v>26</v>
      </c>
      <c r="F29" s="7">
        <v>0.95</v>
      </c>
      <c r="G29" s="36">
        <v>28060134</v>
      </c>
      <c r="H29" s="36">
        <v>40415467</v>
      </c>
      <c r="I29" s="1">
        <f>G29/H29</f>
        <v>0.69429196500438806</v>
      </c>
      <c r="J29" s="19">
        <f>I29/F29</f>
        <v>0.73083364737304013</v>
      </c>
      <c r="K29" s="5" t="s">
        <v>269</v>
      </c>
      <c r="L29" s="8"/>
    </row>
    <row r="30" spans="1:12" ht="108" customHeight="1" x14ac:dyDescent="0.25">
      <c r="A30" s="5" t="s">
        <v>72</v>
      </c>
      <c r="B30" s="5" t="s">
        <v>80</v>
      </c>
      <c r="C30" s="14" t="s">
        <v>227</v>
      </c>
      <c r="D30" s="6" t="s">
        <v>12</v>
      </c>
      <c r="E30" s="6" t="s">
        <v>26</v>
      </c>
      <c r="F30" s="7">
        <v>1</v>
      </c>
      <c r="G30" s="6">
        <v>180</v>
      </c>
      <c r="H30" s="6">
        <v>180</v>
      </c>
      <c r="I30" s="17">
        <f>G30/H30</f>
        <v>1</v>
      </c>
      <c r="J30" s="19">
        <f>I30/F30</f>
        <v>1</v>
      </c>
      <c r="K30" s="5" t="s">
        <v>268</v>
      </c>
      <c r="L30" s="8"/>
    </row>
    <row r="31" spans="1:12" ht="66.75" customHeight="1" x14ac:dyDescent="0.25">
      <c r="A31" s="5" t="s">
        <v>72</v>
      </c>
      <c r="B31" s="5" t="s">
        <v>81</v>
      </c>
      <c r="C31" s="5" t="s">
        <v>82</v>
      </c>
      <c r="D31" s="6" t="s">
        <v>12</v>
      </c>
      <c r="E31" s="6" t="s">
        <v>26</v>
      </c>
      <c r="F31" s="7">
        <v>1</v>
      </c>
      <c r="G31" s="6">
        <v>50</v>
      </c>
      <c r="H31" s="6">
        <v>50</v>
      </c>
      <c r="I31" s="17">
        <f>G31/H31</f>
        <v>1</v>
      </c>
      <c r="J31" s="19">
        <f>I31/F31</f>
        <v>1</v>
      </c>
      <c r="K31" s="5" t="s">
        <v>267</v>
      </c>
      <c r="L31" s="8"/>
    </row>
    <row r="32" spans="1:12" ht="72.75" hidden="1" customHeight="1" x14ac:dyDescent="0.25">
      <c r="A32" s="5" t="s">
        <v>72</v>
      </c>
      <c r="B32" s="5" t="s">
        <v>83</v>
      </c>
      <c r="C32" s="5" t="s">
        <v>84</v>
      </c>
      <c r="D32" s="6" t="s">
        <v>12</v>
      </c>
      <c r="E32" s="6" t="s">
        <v>222</v>
      </c>
      <c r="F32" s="7">
        <v>1</v>
      </c>
      <c r="G32" s="10"/>
      <c r="H32" s="10"/>
      <c r="I32" s="17"/>
      <c r="J32" s="19"/>
      <c r="K32" s="5"/>
      <c r="L32" s="8"/>
    </row>
    <row r="33" spans="1:12" ht="66.75" hidden="1" customHeight="1" x14ac:dyDescent="0.25">
      <c r="A33" s="5" t="s">
        <v>72</v>
      </c>
      <c r="B33" s="5" t="s">
        <v>85</v>
      </c>
      <c r="C33" s="5" t="s">
        <v>86</v>
      </c>
      <c r="D33" s="6" t="s">
        <v>12</v>
      </c>
      <c r="E33" s="6" t="s">
        <v>46</v>
      </c>
      <c r="F33" s="7">
        <v>0.95</v>
      </c>
      <c r="G33" s="10"/>
      <c r="H33" s="10"/>
      <c r="I33" s="4"/>
      <c r="J33" s="2"/>
      <c r="K33" s="5"/>
      <c r="L33" s="8"/>
    </row>
    <row r="34" spans="1:12" ht="151.5" customHeight="1" x14ac:dyDescent="0.25">
      <c r="A34" s="5" t="s">
        <v>72</v>
      </c>
      <c r="B34" s="5" t="s">
        <v>87</v>
      </c>
      <c r="C34" s="5" t="s">
        <v>88</v>
      </c>
      <c r="D34" s="6" t="s">
        <v>12</v>
      </c>
      <c r="E34" s="6" t="s">
        <v>26</v>
      </c>
      <c r="F34" s="7">
        <v>1</v>
      </c>
      <c r="G34" s="6">
        <v>1</v>
      </c>
      <c r="H34" s="6">
        <v>1</v>
      </c>
      <c r="I34" s="17">
        <f>G34/H34</f>
        <v>1</v>
      </c>
      <c r="J34" s="19">
        <f>I34/F34</f>
        <v>1</v>
      </c>
      <c r="K34" s="5" t="s">
        <v>272</v>
      </c>
      <c r="L34" s="8"/>
    </row>
    <row r="35" spans="1:12" ht="92.25" customHeight="1" x14ac:dyDescent="0.25">
      <c r="A35" s="5" t="s">
        <v>72</v>
      </c>
      <c r="B35" s="5" t="s">
        <v>89</v>
      </c>
      <c r="C35" s="5" t="s">
        <v>90</v>
      </c>
      <c r="D35" s="6" t="s">
        <v>12</v>
      </c>
      <c r="E35" s="6" t="s">
        <v>238</v>
      </c>
      <c r="F35" s="7">
        <v>0.9</v>
      </c>
      <c r="G35" s="6" t="s">
        <v>250</v>
      </c>
      <c r="H35" s="6"/>
      <c r="I35" s="1"/>
      <c r="J35" s="2"/>
      <c r="K35" s="5" t="s">
        <v>281</v>
      </c>
      <c r="L35" s="8"/>
    </row>
    <row r="36" spans="1:12" ht="97.5" hidden="1" customHeight="1" x14ac:dyDescent="0.25">
      <c r="A36" s="5" t="s">
        <v>72</v>
      </c>
      <c r="B36" s="5" t="s">
        <v>216</v>
      </c>
      <c r="C36" s="5" t="s">
        <v>218</v>
      </c>
      <c r="D36" s="6" t="s">
        <v>25</v>
      </c>
      <c r="E36" s="6" t="s">
        <v>219</v>
      </c>
      <c r="F36" s="11">
        <v>0</v>
      </c>
      <c r="G36" s="35" t="s">
        <v>250</v>
      </c>
      <c r="H36" s="6"/>
      <c r="I36" s="3"/>
      <c r="J36" s="2"/>
      <c r="K36" s="5"/>
      <c r="L36" s="8"/>
    </row>
    <row r="37" spans="1:12" ht="99.75" hidden="1" customHeight="1" x14ac:dyDescent="0.25">
      <c r="A37" s="5" t="s">
        <v>72</v>
      </c>
      <c r="B37" s="5" t="s">
        <v>217</v>
      </c>
      <c r="C37" s="5" t="s">
        <v>221</v>
      </c>
      <c r="D37" s="6" t="s">
        <v>25</v>
      </c>
      <c r="E37" s="6" t="s">
        <v>222</v>
      </c>
      <c r="F37" s="11">
        <v>0</v>
      </c>
      <c r="G37" s="6"/>
      <c r="H37" s="6"/>
      <c r="I37" s="3"/>
      <c r="J37" s="2"/>
      <c r="K37" s="5"/>
      <c r="L37" s="8"/>
    </row>
    <row r="38" spans="1:12" ht="72.75" hidden="1" customHeight="1" x14ac:dyDescent="0.25">
      <c r="A38" s="5" t="s">
        <v>72</v>
      </c>
      <c r="B38" s="5" t="s">
        <v>220</v>
      </c>
      <c r="C38" s="5" t="s">
        <v>223</v>
      </c>
      <c r="D38" s="6" t="s">
        <v>25</v>
      </c>
      <c r="E38" s="6" t="s">
        <v>222</v>
      </c>
      <c r="F38" s="11">
        <v>0</v>
      </c>
      <c r="G38" s="6"/>
      <c r="H38" s="6"/>
      <c r="I38" s="3"/>
      <c r="J38" s="2"/>
      <c r="K38" s="5"/>
      <c r="L38" s="8"/>
    </row>
    <row r="39" spans="1:12" ht="72.75" hidden="1" customHeight="1" x14ac:dyDescent="0.25">
      <c r="A39" s="5" t="s">
        <v>72</v>
      </c>
      <c r="B39" s="5" t="s">
        <v>224</v>
      </c>
      <c r="C39" s="5" t="s">
        <v>225</v>
      </c>
      <c r="D39" s="6" t="s">
        <v>25</v>
      </c>
      <c r="E39" s="6" t="s">
        <v>251</v>
      </c>
      <c r="F39" s="11">
        <v>0</v>
      </c>
      <c r="G39" s="6"/>
      <c r="H39" s="6"/>
      <c r="I39" s="3"/>
      <c r="J39" s="2"/>
      <c r="K39" s="5"/>
      <c r="L39" s="8"/>
    </row>
    <row r="40" spans="1:12" ht="162.75" customHeight="1" x14ac:dyDescent="0.25">
      <c r="A40" s="5" t="s">
        <v>91</v>
      </c>
      <c r="B40" s="5" t="s">
        <v>92</v>
      </c>
      <c r="C40" s="5" t="s">
        <v>93</v>
      </c>
      <c r="D40" s="10" t="s">
        <v>17</v>
      </c>
      <c r="E40" s="10" t="s">
        <v>26</v>
      </c>
      <c r="F40" s="7">
        <v>0.8</v>
      </c>
      <c r="G40" s="6">
        <v>51</v>
      </c>
      <c r="H40" s="6">
        <v>37</v>
      </c>
      <c r="I40" s="1">
        <f>G40/H40</f>
        <v>1.3783783783783783</v>
      </c>
      <c r="J40" s="19">
        <f>I40/F40</f>
        <v>1.7229729729729728</v>
      </c>
      <c r="K40" s="5" t="s">
        <v>266</v>
      </c>
      <c r="L40" s="8"/>
    </row>
    <row r="41" spans="1:12" ht="199.5" customHeight="1" x14ac:dyDescent="0.25">
      <c r="A41" s="5" t="s">
        <v>91</v>
      </c>
      <c r="B41" s="5" t="s">
        <v>94</v>
      </c>
      <c r="C41" s="5" t="s">
        <v>95</v>
      </c>
      <c r="D41" s="10" t="s">
        <v>17</v>
      </c>
      <c r="E41" s="10" t="s">
        <v>26</v>
      </c>
      <c r="F41" s="7">
        <v>1</v>
      </c>
      <c r="G41" s="6">
        <v>11</v>
      </c>
      <c r="H41" s="6">
        <v>11</v>
      </c>
      <c r="I41" s="17">
        <f>G41/H41</f>
        <v>1</v>
      </c>
      <c r="J41" s="19">
        <f>I41/F41</f>
        <v>1</v>
      </c>
      <c r="K41" s="5" t="s">
        <v>265</v>
      </c>
      <c r="L41" s="8"/>
    </row>
    <row r="42" spans="1:12" ht="241.5" customHeight="1" x14ac:dyDescent="0.25">
      <c r="A42" s="5" t="s">
        <v>91</v>
      </c>
      <c r="B42" s="5" t="s">
        <v>96</v>
      </c>
      <c r="C42" s="5" t="s">
        <v>97</v>
      </c>
      <c r="D42" s="9" t="s">
        <v>25</v>
      </c>
      <c r="E42" s="9" t="s">
        <v>26</v>
      </c>
      <c r="F42" s="11">
        <v>0</v>
      </c>
      <c r="G42" s="6">
        <v>0</v>
      </c>
      <c r="H42" s="6">
        <v>0</v>
      </c>
      <c r="I42" s="7">
        <v>0</v>
      </c>
      <c r="J42" s="19">
        <v>0</v>
      </c>
      <c r="K42" s="5" t="s">
        <v>264</v>
      </c>
      <c r="L42" s="13"/>
    </row>
    <row r="43" spans="1:12" ht="72" customHeight="1" x14ac:dyDescent="0.25">
      <c r="A43" s="5" t="s">
        <v>98</v>
      </c>
      <c r="B43" s="5" t="s">
        <v>99</v>
      </c>
      <c r="C43" s="5" t="s">
        <v>100</v>
      </c>
      <c r="D43" s="10" t="s">
        <v>12</v>
      </c>
      <c r="E43" s="10" t="s">
        <v>26</v>
      </c>
      <c r="F43" s="7">
        <v>1</v>
      </c>
      <c r="G43" s="6">
        <v>341</v>
      </c>
      <c r="H43" s="6">
        <v>424</v>
      </c>
      <c r="I43" s="3">
        <f>G43/H43</f>
        <v>0.80424528301886788</v>
      </c>
      <c r="J43" s="2">
        <f>I43/F43</f>
        <v>0.80424528301886788</v>
      </c>
      <c r="K43" s="5" t="s">
        <v>274</v>
      </c>
      <c r="L43" s="13"/>
    </row>
    <row r="44" spans="1:12" ht="59.25" customHeight="1" x14ac:dyDescent="0.25">
      <c r="A44" s="5" t="s">
        <v>98</v>
      </c>
      <c r="B44" s="5" t="s">
        <v>101</v>
      </c>
      <c r="C44" s="5" t="s">
        <v>102</v>
      </c>
      <c r="D44" s="6" t="s">
        <v>42</v>
      </c>
      <c r="E44" s="10" t="s">
        <v>26</v>
      </c>
      <c r="F44" s="7">
        <v>0.95</v>
      </c>
      <c r="G44" s="10">
        <v>1249</v>
      </c>
      <c r="H44" s="10">
        <v>1352</v>
      </c>
      <c r="I44" s="17">
        <f>G44/H44</f>
        <v>0.92381656804733725</v>
      </c>
      <c r="J44" s="2">
        <f>I44/F44</f>
        <v>0.9724384926814077</v>
      </c>
      <c r="K44" s="5" t="s">
        <v>276</v>
      </c>
      <c r="L44" s="8"/>
    </row>
    <row r="45" spans="1:12" ht="54.75" hidden="1" customHeight="1" x14ac:dyDescent="0.25">
      <c r="A45" s="5" t="s">
        <v>98</v>
      </c>
      <c r="B45" s="5" t="s">
        <v>242</v>
      </c>
      <c r="C45" s="5" t="s">
        <v>243</v>
      </c>
      <c r="D45" s="10" t="s">
        <v>17</v>
      </c>
      <c r="E45" s="10" t="s">
        <v>13</v>
      </c>
      <c r="F45" s="7">
        <v>1</v>
      </c>
      <c r="G45" s="6"/>
      <c r="H45" s="6"/>
      <c r="I45" s="3"/>
      <c r="J45" s="2"/>
      <c r="K45" s="5"/>
      <c r="L45" s="13"/>
    </row>
    <row r="46" spans="1:12" ht="62.25" customHeight="1" x14ac:dyDescent="0.25">
      <c r="A46" s="5" t="s">
        <v>98</v>
      </c>
      <c r="B46" s="5" t="s">
        <v>244</v>
      </c>
      <c r="C46" s="5" t="s">
        <v>245</v>
      </c>
      <c r="D46" s="10" t="s">
        <v>17</v>
      </c>
      <c r="E46" s="10" t="s">
        <v>26</v>
      </c>
      <c r="F46" s="7">
        <v>0.8</v>
      </c>
      <c r="G46" s="6">
        <v>338</v>
      </c>
      <c r="H46" s="6">
        <v>424</v>
      </c>
      <c r="I46" s="17">
        <f>G46/H46</f>
        <v>0.79716981132075471</v>
      </c>
      <c r="J46" s="2">
        <f>I46/F46</f>
        <v>0.9964622641509433</v>
      </c>
      <c r="K46" s="5" t="s">
        <v>275</v>
      </c>
      <c r="L46" s="38"/>
    </row>
    <row r="47" spans="1:12" ht="67.5" hidden="1" customHeight="1" x14ac:dyDescent="0.25">
      <c r="A47" s="5" t="s">
        <v>103</v>
      </c>
      <c r="B47" s="5" t="s">
        <v>104</v>
      </c>
      <c r="C47" s="5" t="s">
        <v>105</v>
      </c>
      <c r="D47" s="10" t="s">
        <v>17</v>
      </c>
      <c r="E47" s="10" t="s">
        <v>46</v>
      </c>
      <c r="F47" s="7">
        <v>0.7</v>
      </c>
      <c r="G47" s="10"/>
      <c r="H47" s="10"/>
      <c r="I47" s="4"/>
      <c r="J47" s="2"/>
      <c r="K47" s="5"/>
      <c r="L47" s="8"/>
    </row>
    <row r="48" spans="1:12" ht="59.25" hidden="1" customHeight="1" x14ac:dyDescent="0.25">
      <c r="A48" s="5" t="s">
        <v>103</v>
      </c>
      <c r="B48" s="5" t="s">
        <v>106</v>
      </c>
      <c r="C48" s="5" t="s">
        <v>107</v>
      </c>
      <c r="D48" s="10" t="s">
        <v>17</v>
      </c>
      <c r="E48" s="10" t="s">
        <v>46</v>
      </c>
      <c r="F48" s="7">
        <v>0.65</v>
      </c>
      <c r="G48" s="10"/>
      <c r="H48" s="10"/>
      <c r="I48" s="4"/>
      <c r="J48" s="2"/>
      <c r="K48" s="5"/>
      <c r="L48" s="8"/>
    </row>
    <row r="49" spans="1:12" ht="112.5" customHeight="1" x14ac:dyDescent="0.25">
      <c r="A49" s="5" t="s">
        <v>103</v>
      </c>
      <c r="B49" s="5" t="s">
        <v>108</v>
      </c>
      <c r="C49" s="5" t="s">
        <v>109</v>
      </c>
      <c r="D49" s="10" t="s">
        <v>75</v>
      </c>
      <c r="E49" s="10" t="s">
        <v>26</v>
      </c>
      <c r="F49" s="7">
        <v>0.9</v>
      </c>
      <c r="G49" s="6">
        <v>719.96</v>
      </c>
      <c r="H49" s="6">
        <v>720</v>
      </c>
      <c r="I49" s="1">
        <f>G49/H49</f>
        <v>0.99994444444444452</v>
      </c>
      <c r="J49" s="19">
        <f>I49/F49</f>
        <v>1.1110493827160495</v>
      </c>
      <c r="K49" s="5" t="s">
        <v>262</v>
      </c>
      <c r="L49" s="8"/>
    </row>
    <row r="50" spans="1:12" ht="70.5" customHeight="1" x14ac:dyDescent="0.25">
      <c r="A50" s="5" t="s">
        <v>103</v>
      </c>
      <c r="B50" s="5" t="s">
        <v>110</v>
      </c>
      <c r="C50" s="5" t="s">
        <v>111</v>
      </c>
      <c r="D50" s="10" t="s">
        <v>75</v>
      </c>
      <c r="E50" s="10" t="s">
        <v>26</v>
      </c>
      <c r="F50" s="7">
        <v>0.9</v>
      </c>
      <c r="G50" s="6">
        <v>720</v>
      </c>
      <c r="H50" s="6">
        <v>720</v>
      </c>
      <c r="I50" s="3">
        <f>G50/H50</f>
        <v>1</v>
      </c>
      <c r="J50" s="19">
        <f>I50/F50</f>
        <v>1.1111111111111112</v>
      </c>
      <c r="K50" s="5" t="s">
        <v>261</v>
      </c>
      <c r="L50" s="8"/>
    </row>
    <row r="51" spans="1:12" ht="123.75" customHeight="1" x14ac:dyDescent="0.25">
      <c r="A51" s="5" t="s">
        <v>103</v>
      </c>
      <c r="B51" s="5" t="s">
        <v>112</v>
      </c>
      <c r="C51" s="5" t="s">
        <v>113</v>
      </c>
      <c r="D51" s="10" t="s">
        <v>12</v>
      </c>
      <c r="E51" s="10" t="s">
        <v>26</v>
      </c>
      <c r="F51" s="7">
        <v>0.9</v>
      </c>
      <c r="G51" s="6">
        <v>821</v>
      </c>
      <c r="H51" s="6">
        <v>823</v>
      </c>
      <c r="I51" s="3">
        <f>G51/H51</f>
        <v>0.99756986634264888</v>
      </c>
      <c r="J51" s="19">
        <f>I51/F51</f>
        <v>1.1084109626029433</v>
      </c>
      <c r="K51" s="5" t="s">
        <v>263</v>
      </c>
      <c r="L51" s="8"/>
    </row>
    <row r="52" spans="1:12" ht="108" hidden="1" customHeight="1" x14ac:dyDescent="0.25">
      <c r="A52" s="5" t="s">
        <v>103</v>
      </c>
      <c r="B52" s="5" t="s">
        <v>114</v>
      </c>
      <c r="C52" s="5" t="s">
        <v>115</v>
      </c>
      <c r="D52" s="10" t="s">
        <v>17</v>
      </c>
      <c r="E52" s="10" t="s">
        <v>13</v>
      </c>
      <c r="F52" s="7">
        <v>1</v>
      </c>
      <c r="G52" s="6"/>
      <c r="H52" s="6"/>
      <c r="I52" s="3"/>
      <c r="J52" s="19"/>
      <c r="K52" s="5"/>
      <c r="L52" s="8"/>
    </row>
    <row r="53" spans="1:12" ht="75.75" hidden="1" customHeight="1" x14ac:dyDescent="0.25">
      <c r="A53" s="5" t="s">
        <v>103</v>
      </c>
      <c r="B53" s="5" t="s">
        <v>228</v>
      </c>
      <c r="C53" s="5" t="s">
        <v>116</v>
      </c>
      <c r="D53" s="9" t="s">
        <v>25</v>
      </c>
      <c r="E53" s="10" t="s">
        <v>18</v>
      </c>
      <c r="F53" s="11">
        <v>0</v>
      </c>
      <c r="G53" s="6"/>
      <c r="H53" s="6"/>
      <c r="I53" s="26"/>
      <c r="J53" s="2"/>
      <c r="K53" s="5"/>
      <c r="L53" s="13"/>
    </row>
    <row r="54" spans="1:12" ht="60" hidden="1" customHeight="1" x14ac:dyDescent="0.25">
      <c r="A54" s="9" t="s">
        <v>117</v>
      </c>
      <c r="B54" s="5" t="s">
        <v>118</v>
      </c>
      <c r="C54" s="5" t="s">
        <v>119</v>
      </c>
      <c r="D54" s="10" t="s">
        <v>17</v>
      </c>
      <c r="E54" s="10" t="s">
        <v>46</v>
      </c>
      <c r="F54" s="7">
        <v>0.9</v>
      </c>
      <c r="G54" s="12"/>
      <c r="H54" s="10"/>
      <c r="I54" s="4"/>
      <c r="J54" s="2"/>
      <c r="K54" s="5"/>
      <c r="L54" s="8"/>
    </row>
    <row r="55" spans="1:12" ht="60" hidden="1" customHeight="1" x14ac:dyDescent="0.25">
      <c r="A55" s="9" t="s">
        <v>117</v>
      </c>
      <c r="B55" s="5" t="s">
        <v>120</v>
      </c>
      <c r="C55" s="5" t="s">
        <v>121</v>
      </c>
      <c r="D55" s="10" t="s">
        <v>17</v>
      </c>
      <c r="E55" s="10" t="s">
        <v>18</v>
      </c>
      <c r="F55" s="7">
        <v>0.8</v>
      </c>
      <c r="G55" s="10"/>
      <c r="H55" s="10"/>
      <c r="I55" s="1"/>
      <c r="J55" s="2"/>
      <c r="K55" s="5"/>
      <c r="L55" s="8"/>
    </row>
    <row r="56" spans="1:12" ht="60" hidden="1" customHeight="1" x14ac:dyDescent="0.25">
      <c r="A56" s="9" t="s">
        <v>117</v>
      </c>
      <c r="B56" s="5" t="s">
        <v>122</v>
      </c>
      <c r="C56" s="5" t="s">
        <v>123</v>
      </c>
      <c r="D56" s="10" t="s">
        <v>17</v>
      </c>
      <c r="E56" s="10" t="s">
        <v>18</v>
      </c>
      <c r="F56" s="7">
        <v>0.8</v>
      </c>
      <c r="G56" s="10"/>
      <c r="H56" s="10"/>
      <c r="I56" s="17"/>
      <c r="J56" s="2"/>
      <c r="K56" s="5"/>
      <c r="L56" s="8"/>
    </row>
    <row r="57" spans="1:12" ht="88.5" hidden="1" customHeight="1" x14ac:dyDescent="0.25">
      <c r="A57" s="9" t="s">
        <v>117</v>
      </c>
      <c r="B57" s="5" t="s">
        <v>124</v>
      </c>
      <c r="C57" s="5" t="s">
        <v>125</v>
      </c>
      <c r="D57" s="10" t="s">
        <v>17</v>
      </c>
      <c r="E57" s="10" t="s">
        <v>13</v>
      </c>
      <c r="F57" s="7">
        <v>0.95</v>
      </c>
      <c r="G57" s="10"/>
      <c r="H57" s="10"/>
      <c r="I57" s="1"/>
      <c r="J57" s="2"/>
      <c r="K57" s="5"/>
      <c r="L57" s="8"/>
    </row>
    <row r="58" spans="1:12" ht="60" hidden="1" customHeight="1" x14ac:dyDescent="0.25">
      <c r="A58" s="9" t="s">
        <v>117</v>
      </c>
      <c r="B58" s="5" t="s">
        <v>126</v>
      </c>
      <c r="C58" s="5" t="s">
        <v>127</v>
      </c>
      <c r="D58" s="10" t="s">
        <v>17</v>
      </c>
      <c r="E58" s="10" t="s">
        <v>46</v>
      </c>
      <c r="F58" s="7">
        <v>0.8</v>
      </c>
      <c r="G58" s="10"/>
      <c r="H58" s="10"/>
      <c r="I58" s="4"/>
      <c r="J58" s="2"/>
      <c r="K58" s="5"/>
      <c r="L58" s="8"/>
    </row>
    <row r="59" spans="1:12" ht="96.75" hidden="1" customHeight="1" x14ac:dyDescent="0.25">
      <c r="A59" s="9" t="s">
        <v>117</v>
      </c>
      <c r="B59" s="5" t="s">
        <v>229</v>
      </c>
      <c r="C59" s="5" t="s">
        <v>128</v>
      </c>
      <c r="D59" s="10" t="s">
        <v>17</v>
      </c>
      <c r="E59" s="10" t="s">
        <v>18</v>
      </c>
      <c r="F59" s="7">
        <v>1</v>
      </c>
      <c r="G59" s="10"/>
      <c r="H59" s="10"/>
      <c r="I59" s="1"/>
      <c r="J59" s="2"/>
      <c r="K59" s="5"/>
      <c r="L59" s="8"/>
    </row>
    <row r="60" spans="1:12" ht="60" hidden="1" customHeight="1" x14ac:dyDescent="0.25">
      <c r="A60" s="9" t="s">
        <v>117</v>
      </c>
      <c r="B60" s="5" t="s">
        <v>230</v>
      </c>
      <c r="C60" s="5" t="s">
        <v>129</v>
      </c>
      <c r="D60" s="10" t="s">
        <v>17</v>
      </c>
      <c r="E60" s="10" t="s">
        <v>18</v>
      </c>
      <c r="F60" s="7">
        <v>1</v>
      </c>
      <c r="G60" s="10"/>
      <c r="H60" s="10"/>
      <c r="I60" s="1"/>
      <c r="J60" s="2"/>
      <c r="K60" s="5"/>
      <c r="L60" s="8"/>
    </row>
    <row r="61" spans="1:12" ht="47.25" customHeight="1" x14ac:dyDescent="0.25">
      <c r="A61" s="9" t="s">
        <v>117</v>
      </c>
      <c r="B61" s="5" t="s">
        <v>130</v>
      </c>
      <c r="C61" s="5" t="s">
        <v>131</v>
      </c>
      <c r="D61" s="10" t="s">
        <v>17</v>
      </c>
      <c r="E61" s="10" t="s">
        <v>26</v>
      </c>
      <c r="F61" s="7">
        <v>0.9</v>
      </c>
      <c r="G61" s="6">
        <v>256</v>
      </c>
      <c r="H61" s="6">
        <v>267</v>
      </c>
      <c r="I61" s="1">
        <f>G61/H61</f>
        <v>0.95880149812734083</v>
      </c>
      <c r="J61" s="2">
        <f>I61/F61</f>
        <v>1.0653349979192677</v>
      </c>
      <c r="K61" s="5" t="s">
        <v>259</v>
      </c>
      <c r="L61" s="8"/>
    </row>
    <row r="62" spans="1:12" ht="47.25" customHeight="1" x14ac:dyDescent="0.25">
      <c r="A62" s="9" t="s">
        <v>117</v>
      </c>
      <c r="B62" s="5" t="s">
        <v>132</v>
      </c>
      <c r="C62" s="5" t="s">
        <v>133</v>
      </c>
      <c r="D62" s="10" t="s">
        <v>42</v>
      </c>
      <c r="E62" s="10" t="s">
        <v>26</v>
      </c>
      <c r="F62" s="7">
        <v>0.04</v>
      </c>
      <c r="G62" s="6">
        <v>125</v>
      </c>
      <c r="H62" s="6">
        <v>2966</v>
      </c>
      <c r="I62" s="1">
        <f>G62/H62</f>
        <v>4.2144302090357383E-2</v>
      </c>
      <c r="J62" s="2">
        <f>I62/F62</f>
        <v>1.0536075522589345</v>
      </c>
      <c r="K62" s="5" t="s">
        <v>260</v>
      </c>
      <c r="L62" s="8"/>
    </row>
    <row r="63" spans="1:12" ht="86.25" hidden="1" customHeight="1" x14ac:dyDescent="0.25">
      <c r="A63" s="9" t="s">
        <v>117</v>
      </c>
      <c r="B63" s="5" t="s">
        <v>134</v>
      </c>
      <c r="C63" s="5" t="s">
        <v>135</v>
      </c>
      <c r="D63" s="10" t="s">
        <v>42</v>
      </c>
      <c r="E63" s="10" t="s">
        <v>13</v>
      </c>
      <c r="F63" s="7">
        <v>0.02</v>
      </c>
      <c r="G63" s="10"/>
      <c r="H63" s="10"/>
      <c r="I63" s="10"/>
      <c r="J63" s="2"/>
      <c r="K63" s="5"/>
      <c r="L63" s="8"/>
    </row>
    <row r="64" spans="1:12" ht="47.25" hidden="1" customHeight="1" x14ac:dyDescent="0.25">
      <c r="A64" s="9" t="s">
        <v>117</v>
      </c>
      <c r="B64" s="5" t="s">
        <v>136</v>
      </c>
      <c r="C64" s="5" t="s">
        <v>137</v>
      </c>
      <c r="D64" s="10" t="s">
        <v>42</v>
      </c>
      <c r="E64" s="10" t="s">
        <v>13</v>
      </c>
      <c r="F64" s="7">
        <v>0.01</v>
      </c>
      <c r="G64" s="10"/>
      <c r="H64" s="10"/>
      <c r="I64" s="1"/>
      <c r="J64" s="2"/>
      <c r="K64" s="5"/>
      <c r="L64" s="8"/>
    </row>
    <row r="65" spans="1:12" ht="59.25" hidden="1" customHeight="1" x14ac:dyDescent="0.25">
      <c r="A65" s="9" t="s">
        <v>117</v>
      </c>
      <c r="B65" s="5" t="s">
        <v>138</v>
      </c>
      <c r="C65" s="5" t="s">
        <v>139</v>
      </c>
      <c r="D65" s="9" t="s">
        <v>25</v>
      </c>
      <c r="E65" s="10" t="s">
        <v>46</v>
      </c>
      <c r="F65" s="10">
        <v>0</v>
      </c>
      <c r="G65" s="10"/>
      <c r="H65" s="10"/>
      <c r="I65" s="1"/>
      <c r="J65" s="2"/>
      <c r="K65" s="5"/>
      <c r="L65" s="8"/>
    </row>
    <row r="66" spans="1:12" ht="59.25" hidden="1" customHeight="1" x14ac:dyDescent="0.25">
      <c r="A66" s="9" t="s">
        <v>140</v>
      </c>
      <c r="B66" s="5" t="s">
        <v>141</v>
      </c>
      <c r="C66" s="5" t="s">
        <v>142</v>
      </c>
      <c r="D66" s="10" t="s">
        <v>17</v>
      </c>
      <c r="E66" s="10" t="s">
        <v>46</v>
      </c>
      <c r="F66" s="7">
        <v>1</v>
      </c>
      <c r="G66" s="10"/>
      <c r="H66" s="10"/>
      <c r="I66" s="4"/>
      <c r="J66" s="2"/>
      <c r="K66" s="5"/>
      <c r="L66" s="8"/>
    </row>
    <row r="67" spans="1:12" ht="59.25" hidden="1" customHeight="1" x14ac:dyDescent="0.25">
      <c r="A67" s="5" t="s">
        <v>140</v>
      </c>
      <c r="B67" s="5" t="s">
        <v>143</v>
      </c>
      <c r="C67" s="5" t="s">
        <v>144</v>
      </c>
      <c r="D67" s="6" t="s">
        <v>17</v>
      </c>
      <c r="E67" s="6" t="s">
        <v>13</v>
      </c>
      <c r="F67" s="7">
        <v>1</v>
      </c>
      <c r="G67" s="10"/>
      <c r="H67" s="10"/>
      <c r="I67" s="1"/>
      <c r="J67" s="2"/>
      <c r="K67" s="5"/>
      <c r="L67" s="8"/>
    </row>
    <row r="68" spans="1:12" ht="195.75" hidden="1" customHeight="1" x14ac:dyDescent="0.25">
      <c r="A68" s="5" t="s">
        <v>140</v>
      </c>
      <c r="B68" s="5" t="s">
        <v>145</v>
      </c>
      <c r="C68" s="5" t="s">
        <v>146</v>
      </c>
      <c r="D68" s="6" t="s">
        <v>17</v>
      </c>
      <c r="E68" s="6" t="s">
        <v>13</v>
      </c>
      <c r="F68" s="7">
        <v>0.9</v>
      </c>
      <c r="G68" s="10"/>
      <c r="H68" s="10"/>
      <c r="I68" s="1"/>
      <c r="J68" s="2"/>
      <c r="K68" s="5"/>
      <c r="L68" s="8"/>
    </row>
    <row r="69" spans="1:12" ht="60" hidden="1" x14ac:dyDescent="0.25">
      <c r="A69" s="5" t="s">
        <v>140</v>
      </c>
      <c r="B69" s="5" t="s">
        <v>147</v>
      </c>
      <c r="C69" s="5" t="s">
        <v>148</v>
      </c>
      <c r="D69" s="6" t="s">
        <v>12</v>
      </c>
      <c r="E69" s="6" t="s">
        <v>13</v>
      </c>
      <c r="F69" s="7">
        <v>0.95</v>
      </c>
      <c r="G69" s="10"/>
      <c r="H69" s="10"/>
      <c r="I69" s="1"/>
      <c r="J69" s="2"/>
      <c r="K69" s="5"/>
      <c r="L69" s="8"/>
    </row>
    <row r="70" spans="1:12" ht="60" hidden="1" x14ac:dyDescent="0.25">
      <c r="A70" s="5" t="s">
        <v>140</v>
      </c>
      <c r="B70" s="5" t="s">
        <v>149</v>
      </c>
      <c r="C70" s="5" t="s">
        <v>150</v>
      </c>
      <c r="D70" s="10" t="s">
        <v>17</v>
      </c>
      <c r="E70" s="10" t="s">
        <v>46</v>
      </c>
      <c r="F70" s="7">
        <v>0.7</v>
      </c>
      <c r="G70" s="10"/>
      <c r="H70" s="10"/>
      <c r="I70" s="4"/>
      <c r="J70" s="2"/>
      <c r="K70" s="5"/>
      <c r="L70" s="8"/>
    </row>
    <row r="71" spans="1:12" ht="45" hidden="1" x14ac:dyDescent="0.25">
      <c r="A71" s="5" t="s">
        <v>140</v>
      </c>
      <c r="B71" s="5" t="s">
        <v>151</v>
      </c>
      <c r="C71" s="5" t="s">
        <v>152</v>
      </c>
      <c r="D71" s="9" t="s">
        <v>25</v>
      </c>
      <c r="E71" s="10" t="s">
        <v>18</v>
      </c>
      <c r="F71" s="7">
        <v>1</v>
      </c>
      <c r="G71" s="10"/>
      <c r="H71" s="10"/>
      <c r="I71" s="4"/>
      <c r="J71" s="2"/>
      <c r="K71" s="5"/>
      <c r="L71" s="8"/>
    </row>
    <row r="72" spans="1:12" ht="30" hidden="1" x14ac:dyDescent="0.25">
      <c r="A72" s="5" t="s">
        <v>140</v>
      </c>
      <c r="B72" s="5" t="s">
        <v>153</v>
      </c>
      <c r="C72" s="5" t="s">
        <v>153</v>
      </c>
      <c r="D72" s="9" t="s">
        <v>25</v>
      </c>
      <c r="E72" s="10" t="s">
        <v>18</v>
      </c>
      <c r="F72" s="11">
        <v>0</v>
      </c>
      <c r="G72" s="10"/>
      <c r="H72" s="10"/>
      <c r="I72" s="4"/>
      <c r="J72" s="2"/>
      <c r="K72" s="5"/>
      <c r="L72" s="8"/>
    </row>
    <row r="73" spans="1:12" ht="96.75" hidden="1" customHeight="1" x14ac:dyDescent="0.25">
      <c r="A73" s="5" t="s">
        <v>154</v>
      </c>
      <c r="B73" s="5" t="s">
        <v>155</v>
      </c>
      <c r="C73" s="5" t="s">
        <v>156</v>
      </c>
      <c r="D73" s="10" t="s">
        <v>17</v>
      </c>
      <c r="E73" s="10" t="s">
        <v>13</v>
      </c>
      <c r="F73" s="7">
        <v>1</v>
      </c>
      <c r="G73" s="10"/>
      <c r="H73" s="10"/>
      <c r="I73" s="1"/>
      <c r="J73" s="2"/>
      <c r="K73" s="5"/>
      <c r="L73" s="8"/>
    </row>
    <row r="74" spans="1:12" ht="87.75" hidden="1" customHeight="1" x14ac:dyDescent="0.25">
      <c r="A74" s="5" t="s">
        <v>154</v>
      </c>
      <c r="B74" s="5" t="s">
        <v>157</v>
      </c>
      <c r="C74" s="5" t="s">
        <v>158</v>
      </c>
      <c r="D74" s="10" t="s">
        <v>17</v>
      </c>
      <c r="E74" s="10" t="s">
        <v>13</v>
      </c>
      <c r="F74" s="7">
        <v>1</v>
      </c>
      <c r="G74" s="10"/>
      <c r="H74" s="10"/>
      <c r="I74" s="1"/>
      <c r="J74" s="2"/>
      <c r="K74" s="5"/>
      <c r="L74" s="8"/>
    </row>
    <row r="75" spans="1:12" ht="75" hidden="1" customHeight="1" x14ac:dyDescent="0.25">
      <c r="A75" s="9" t="s">
        <v>154</v>
      </c>
      <c r="B75" s="5" t="s">
        <v>159</v>
      </c>
      <c r="C75" s="5" t="s">
        <v>160</v>
      </c>
      <c r="D75" s="10" t="s">
        <v>17</v>
      </c>
      <c r="E75" s="10" t="s">
        <v>13</v>
      </c>
      <c r="F75" s="7">
        <v>1</v>
      </c>
      <c r="G75" s="10"/>
      <c r="H75" s="10"/>
      <c r="I75" s="1"/>
      <c r="J75" s="2"/>
      <c r="K75" s="5"/>
      <c r="L75" s="8"/>
    </row>
    <row r="76" spans="1:12" ht="121.5" customHeight="1" x14ac:dyDescent="0.25">
      <c r="A76" s="5" t="s">
        <v>154</v>
      </c>
      <c r="B76" s="5" t="s">
        <v>161</v>
      </c>
      <c r="C76" s="5" t="s">
        <v>162</v>
      </c>
      <c r="D76" s="10" t="s">
        <v>17</v>
      </c>
      <c r="E76" s="10" t="s">
        <v>26</v>
      </c>
      <c r="F76" s="7">
        <v>1</v>
      </c>
      <c r="G76" s="6">
        <v>9</v>
      </c>
      <c r="H76" s="6">
        <v>9</v>
      </c>
      <c r="I76" s="17">
        <f>G76/H76</f>
        <v>1</v>
      </c>
      <c r="J76" s="19">
        <f>I76/F76</f>
        <v>1</v>
      </c>
      <c r="K76" s="5" t="s">
        <v>248</v>
      </c>
      <c r="L76" s="8"/>
    </row>
    <row r="77" spans="1:12" ht="45" hidden="1" x14ac:dyDescent="0.25">
      <c r="A77" s="5" t="s">
        <v>163</v>
      </c>
      <c r="B77" s="5" t="s">
        <v>164</v>
      </c>
      <c r="C77" s="5" t="s">
        <v>165</v>
      </c>
      <c r="D77" s="6" t="s">
        <v>42</v>
      </c>
      <c r="E77" s="10" t="s">
        <v>18</v>
      </c>
      <c r="F77" s="7">
        <v>0.9</v>
      </c>
      <c r="G77" s="10"/>
      <c r="H77" s="10"/>
      <c r="I77" s="3"/>
      <c r="J77" s="19"/>
      <c r="K77" s="5"/>
    </row>
    <row r="78" spans="1:12" ht="84" customHeight="1" x14ac:dyDescent="0.25">
      <c r="A78" s="5" t="s">
        <v>163</v>
      </c>
      <c r="B78" s="5" t="s">
        <v>166</v>
      </c>
      <c r="C78" s="5" t="s">
        <v>167</v>
      </c>
      <c r="D78" s="10" t="s">
        <v>75</v>
      </c>
      <c r="E78" s="10" t="s">
        <v>26</v>
      </c>
      <c r="F78" s="7">
        <v>0.9</v>
      </c>
      <c r="G78" s="29">
        <v>11352039</v>
      </c>
      <c r="H78" s="29">
        <v>13120384</v>
      </c>
      <c r="I78" s="1">
        <f>G78/H78</f>
        <v>0.86522155144239676</v>
      </c>
      <c r="J78" s="2">
        <f>I78/F78</f>
        <v>0.9613572793804408</v>
      </c>
      <c r="K78" s="5" t="s">
        <v>247</v>
      </c>
    </row>
    <row r="79" spans="1:12" ht="120" hidden="1" x14ac:dyDescent="0.25">
      <c r="A79" s="5" t="s">
        <v>163</v>
      </c>
      <c r="B79" s="5" t="s">
        <v>168</v>
      </c>
      <c r="C79" s="5" t="s">
        <v>169</v>
      </c>
      <c r="D79" s="10" t="s">
        <v>17</v>
      </c>
      <c r="E79" s="10" t="s">
        <v>13</v>
      </c>
      <c r="F79" s="7">
        <v>0.9</v>
      </c>
      <c r="G79" s="6"/>
      <c r="H79" s="6"/>
      <c r="I79" s="1"/>
      <c r="J79" s="2"/>
      <c r="K79" s="5"/>
    </row>
    <row r="80" spans="1:12" ht="82.5" customHeight="1" x14ac:dyDescent="0.25">
      <c r="A80" s="5" t="s">
        <v>163</v>
      </c>
      <c r="B80" s="5" t="s">
        <v>170</v>
      </c>
      <c r="C80" s="5" t="s">
        <v>171</v>
      </c>
      <c r="D80" s="9" t="s">
        <v>25</v>
      </c>
      <c r="E80" s="10" t="s">
        <v>26</v>
      </c>
      <c r="F80" s="21">
        <v>0</v>
      </c>
      <c r="G80" s="6">
        <v>0</v>
      </c>
      <c r="H80" s="6">
        <v>0</v>
      </c>
      <c r="I80" s="6">
        <v>0</v>
      </c>
      <c r="J80" s="39">
        <v>0</v>
      </c>
      <c r="K80" s="5" t="s">
        <v>253</v>
      </c>
    </row>
    <row r="81" spans="1:12" ht="45" hidden="1" x14ac:dyDescent="0.25">
      <c r="A81" s="5" t="s">
        <v>172</v>
      </c>
      <c r="B81" s="5" t="s">
        <v>173</v>
      </c>
      <c r="C81" s="5" t="s">
        <v>174</v>
      </c>
      <c r="D81" s="6" t="s">
        <v>42</v>
      </c>
      <c r="E81" s="10" t="s">
        <v>46</v>
      </c>
      <c r="F81" s="7">
        <v>0.9</v>
      </c>
      <c r="G81" s="10"/>
      <c r="H81" s="10"/>
      <c r="I81" s="4"/>
      <c r="J81" s="2"/>
      <c r="K81" s="5"/>
      <c r="L81" s="8"/>
    </row>
    <row r="82" spans="1:12" ht="173.25" hidden="1" customHeight="1" x14ac:dyDescent="0.25">
      <c r="A82" s="5" t="s">
        <v>172</v>
      </c>
      <c r="B82" s="5" t="s">
        <v>175</v>
      </c>
      <c r="C82" s="5" t="s">
        <v>176</v>
      </c>
      <c r="D82" s="10" t="s">
        <v>17</v>
      </c>
      <c r="E82" s="10" t="s">
        <v>13</v>
      </c>
      <c r="F82" s="7">
        <v>0.9</v>
      </c>
      <c r="G82" s="10"/>
      <c r="H82" s="10"/>
      <c r="I82" s="3"/>
      <c r="J82" s="2"/>
      <c r="K82" s="5"/>
      <c r="L82" s="13"/>
    </row>
    <row r="83" spans="1:12" ht="137.25" customHeight="1" x14ac:dyDescent="0.25">
      <c r="A83" s="5" t="s">
        <v>172</v>
      </c>
      <c r="B83" s="5" t="s">
        <v>177</v>
      </c>
      <c r="C83" s="5" t="s">
        <v>178</v>
      </c>
      <c r="D83" s="10" t="s">
        <v>17</v>
      </c>
      <c r="E83" s="10" t="s">
        <v>26</v>
      </c>
      <c r="F83" s="7">
        <v>0.9</v>
      </c>
      <c r="G83" s="10">
        <v>106</v>
      </c>
      <c r="H83" s="6">
        <v>90</v>
      </c>
      <c r="I83" s="3">
        <f>G83/H83</f>
        <v>1.1777777777777778</v>
      </c>
      <c r="J83" s="2">
        <f>I83/F83</f>
        <v>1.308641975308642</v>
      </c>
      <c r="K83" s="5" t="s">
        <v>257</v>
      </c>
      <c r="L83" s="13"/>
    </row>
    <row r="84" spans="1:12" ht="135" customHeight="1" x14ac:dyDescent="0.25">
      <c r="A84" s="5" t="s">
        <v>172</v>
      </c>
      <c r="B84" s="5" t="s">
        <v>179</v>
      </c>
      <c r="C84" s="5" t="s">
        <v>180</v>
      </c>
      <c r="D84" s="10" t="s">
        <v>17</v>
      </c>
      <c r="E84" s="10" t="s">
        <v>26</v>
      </c>
      <c r="F84" s="7">
        <v>0.9</v>
      </c>
      <c r="G84" s="6">
        <v>85.25</v>
      </c>
      <c r="H84" s="6">
        <v>85.38</v>
      </c>
      <c r="I84" s="3">
        <f>G84/H84</f>
        <v>0.99847739517451395</v>
      </c>
      <c r="J84" s="2">
        <f>I84/F84</f>
        <v>1.1094193279716822</v>
      </c>
      <c r="K84" s="5" t="s">
        <v>258</v>
      </c>
      <c r="L84" s="8"/>
    </row>
    <row r="85" spans="1:12" ht="45" x14ac:dyDescent="0.25">
      <c r="A85" s="5" t="s">
        <v>172</v>
      </c>
      <c r="B85" s="5" t="s">
        <v>181</v>
      </c>
      <c r="C85" s="5" t="s">
        <v>182</v>
      </c>
      <c r="D85" s="9" t="s">
        <v>25</v>
      </c>
      <c r="E85" s="10" t="s">
        <v>26</v>
      </c>
      <c r="F85" s="11">
        <v>0</v>
      </c>
      <c r="G85" s="6">
        <v>0</v>
      </c>
      <c r="H85" s="6">
        <v>0</v>
      </c>
      <c r="I85" s="7">
        <v>0</v>
      </c>
      <c r="J85" s="19">
        <v>0</v>
      </c>
      <c r="K85" s="5" t="s">
        <v>256</v>
      </c>
      <c r="L85" s="8"/>
    </row>
    <row r="86" spans="1:12" ht="60.75" hidden="1" customHeight="1" x14ac:dyDescent="0.25">
      <c r="A86" s="5" t="s">
        <v>172</v>
      </c>
      <c r="B86" s="5" t="s">
        <v>183</v>
      </c>
      <c r="C86" s="5" t="s">
        <v>183</v>
      </c>
      <c r="D86" s="9" t="s">
        <v>25</v>
      </c>
      <c r="E86" s="10" t="s">
        <v>184</v>
      </c>
      <c r="F86" s="11">
        <v>0</v>
      </c>
      <c r="G86" s="6"/>
      <c r="H86" s="6"/>
      <c r="I86" s="4"/>
      <c r="J86" s="2"/>
      <c r="K86" s="5"/>
      <c r="L86" s="8"/>
    </row>
    <row r="87" spans="1:12" ht="45" hidden="1" x14ac:dyDescent="0.25">
      <c r="A87" s="9" t="s">
        <v>185</v>
      </c>
      <c r="B87" s="30" t="s">
        <v>186</v>
      </c>
      <c r="C87" s="5" t="s">
        <v>187</v>
      </c>
      <c r="D87" s="10" t="s">
        <v>12</v>
      </c>
      <c r="E87" s="10" t="s">
        <v>13</v>
      </c>
      <c r="F87" s="7">
        <v>1</v>
      </c>
      <c r="G87" s="10"/>
      <c r="H87" s="10"/>
      <c r="I87" s="4"/>
      <c r="J87" s="2"/>
      <c r="K87" s="5"/>
      <c r="L87" s="8"/>
    </row>
    <row r="88" spans="1:12" ht="206.25" hidden="1" customHeight="1" x14ac:dyDescent="0.25">
      <c r="A88" s="9" t="s">
        <v>185</v>
      </c>
      <c r="B88" s="5" t="s">
        <v>188</v>
      </c>
      <c r="C88" s="5" t="s">
        <v>189</v>
      </c>
      <c r="D88" s="6" t="s">
        <v>42</v>
      </c>
      <c r="E88" s="10" t="s">
        <v>18</v>
      </c>
      <c r="F88" s="7">
        <v>0.95</v>
      </c>
      <c r="G88" s="10"/>
      <c r="H88" s="10"/>
      <c r="I88" s="3"/>
      <c r="J88" s="2"/>
      <c r="K88" s="5"/>
      <c r="L88" s="8"/>
    </row>
    <row r="89" spans="1:12" ht="89.25" hidden="1" customHeight="1" x14ac:dyDescent="0.25">
      <c r="A89" s="9" t="s">
        <v>185</v>
      </c>
      <c r="B89" s="5" t="s">
        <v>190</v>
      </c>
      <c r="C89" s="5" t="s">
        <v>191</v>
      </c>
      <c r="D89" s="10" t="s">
        <v>12</v>
      </c>
      <c r="E89" s="10" t="s">
        <v>13</v>
      </c>
      <c r="F89" s="7">
        <v>0.92</v>
      </c>
      <c r="G89" s="10"/>
      <c r="H89" s="10"/>
      <c r="I89" s="4"/>
      <c r="J89" s="2"/>
      <c r="K89" s="5"/>
      <c r="L89" s="8"/>
    </row>
    <row r="90" spans="1:12" ht="89.25" hidden="1" customHeight="1" x14ac:dyDescent="0.25">
      <c r="A90" s="9" t="s">
        <v>185</v>
      </c>
      <c r="B90" s="5" t="s">
        <v>192</v>
      </c>
      <c r="C90" s="5" t="s">
        <v>193</v>
      </c>
      <c r="D90" s="10" t="s">
        <v>12</v>
      </c>
      <c r="E90" s="10" t="s">
        <v>13</v>
      </c>
      <c r="F90" s="7">
        <v>0.92</v>
      </c>
      <c r="G90" s="10"/>
      <c r="H90" s="10"/>
      <c r="I90" s="1"/>
      <c r="J90" s="2"/>
      <c r="K90" s="5"/>
      <c r="L90" s="8"/>
    </row>
    <row r="91" spans="1:12" ht="60" hidden="1" x14ac:dyDescent="0.25">
      <c r="A91" s="9" t="s">
        <v>185</v>
      </c>
      <c r="B91" s="5" t="s">
        <v>194</v>
      </c>
      <c r="C91" s="5" t="s">
        <v>195</v>
      </c>
      <c r="D91" s="10" t="s">
        <v>12</v>
      </c>
      <c r="E91" s="10" t="s">
        <v>18</v>
      </c>
      <c r="F91" s="7">
        <v>0.9</v>
      </c>
      <c r="G91" s="10"/>
      <c r="H91" s="10"/>
      <c r="I91" s="4"/>
      <c r="J91" s="2"/>
      <c r="K91" s="5"/>
      <c r="L91" s="8"/>
    </row>
    <row r="92" spans="1:12" ht="45" hidden="1" x14ac:dyDescent="0.25">
      <c r="A92" s="9" t="s">
        <v>185</v>
      </c>
      <c r="B92" s="5" t="s">
        <v>196</v>
      </c>
      <c r="C92" s="5" t="s">
        <v>197</v>
      </c>
      <c r="D92" s="10" t="s">
        <v>17</v>
      </c>
      <c r="E92" s="6" t="s">
        <v>18</v>
      </c>
      <c r="F92" s="7">
        <v>1</v>
      </c>
      <c r="G92" s="10"/>
      <c r="H92" s="10"/>
      <c r="I92" s="4"/>
      <c r="J92" s="2"/>
      <c r="K92" s="5"/>
      <c r="L92" s="8"/>
    </row>
    <row r="93" spans="1:12" hidden="1" x14ac:dyDescent="0.25">
      <c r="A93" s="9" t="s">
        <v>185</v>
      </c>
      <c r="B93" s="5" t="s">
        <v>198</v>
      </c>
      <c r="C93" s="5" t="s">
        <v>199</v>
      </c>
      <c r="D93" s="10" t="s">
        <v>12</v>
      </c>
      <c r="E93" s="10" t="s">
        <v>18</v>
      </c>
      <c r="F93" s="7">
        <v>0.08</v>
      </c>
      <c r="G93" s="10"/>
      <c r="H93" s="10"/>
      <c r="I93" s="1"/>
      <c r="J93" s="2"/>
      <c r="K93" s="5"/>
      <c r="L93" s="8"/>
    </row>
    <row r="94" spans="1:12" ht="30" hidden="1" x14ac:dyDescent="0.25">
      <c r="A94" s="9" t="s">
        <v>185</v>
      </c>
      <c r="B94" s="5" t="s">
        <v>246</v>
      </c>
      <c r="C94" s="5" t="s">
        <v>200</v>
      </c>
      <c r="D94" s="9" t="s">
        <v>25</v>
      </c>
      <c r="E94" s="10" t="s">
        <v>13</v>
      </c>
      <c r="F94" s="11">
        <v>0</v>
      </c>
      <c r="G94" s="10"/>
      <c r="H94" s="10"/>
      <c r="I94" s="7"/>
      <c r="J94" s="2"/>
      <c r="K94" s="5"/>
      <c r="L94" s="8"/>
    </row>
    <row r="95" spans="1:12" ht="99" hidden="1" customHeight="1" x14ac:dyDescent="0.25">
      <c r="A95" s="9" t="s">
        <v>185</v>
      </c>
      <c r="B95" s="5" t="s">
        <v>201</v>
      </c>
      <c r="C95" s="5" t="s">
        <v>202</v>
      </c>
      <c r="D95" s="9" t="s">
        <v>25</v>
      </c>
      <c r="E95" s="10" t="s">
        <v>13</v>
      </c>
      <c r="F95" s="11">
        <v>0</v>
      </c>
      <c r="G95" s="10"/>
      <c r="H95" s="10"/>
      <c r="I95" s="7"/>
      <c r="J95" s="2"/>
      <c r="K95" s="5"/>
      <c r="L95" s="8"/>
    </row>
    <row r="96" spans="1:12" ht="45" hidden="1" x14ac:dyDescent="0.25">
      <c r="A96" s="9" t="s">
        <v>203</v>
      </c>
      <c r="B96" s="5" t="s">
        <v>204</v>
      </c>
      <c r="C96" s="5" t="s">
        <v>205</v>
      </c>
      <c r="D96" s="10" t="s">
        <v>12</v>
      </c>
      <c r="E96" s="10" t="s">
        <v>13</v>
      </c>
      <c r="F96" s="7">
        <v>0.9</v>
      </c>
      <c r="G96" s="10"/>
      <c r="H96" s="10"/>
      <c r="I96" s="1"/>
      <c r="J96" s="2"/>
      <c r="K96" s="5"/>
      <c r="L96" s="8"/>
    </row>
    <row r="97" spans="1:12" ht="187.5" hidden="1" customHeight="1" x14ac:dyDescent="0.25">
      <c r="A97" s="9" t="s">
        <v>203</v>
      </c>
      <c r="B97" s="5" t="s">
        <v>206</v>
      </c>
      <c r="C97" s="5" t="s">
        <v>207</v>
      </c>
      <c r="D97" s="10" t="s">
        <v>17</v>
      </c>
      <c r="E97" s="10" t="s">
        <v>13</v>
      </c>
      <c r="F97" s="7">
        <v>0.9</v>
      </c>
      <c r="G97" s="10"/>
      <c r="H97" s="10"/>
      <c r="I97" s="1"/>
      <c r="J97" s="2"/>
      <c r="K97" s="5"/>
      <c r="L97" s="13"/>
    </row>
    <row r="98" spans="1:12" ht="158.25" hidden="1" customHeight="1" x14ac:dyDescent="0.25">
      <c r="A98" s="9" t="s">
        <v>203</v>
      </c>
      <c r="B98" s="5" t="s">
        <v>208</v>
      </c>
      <c r="C98" s="5" t="s">
        <v>209</v>
      </c>
      <c r="D98" s="10" t="s">
        <v>17</v>
      </c>
      <c r="E98" s="10" t="s">
        <v>13</v>
      </c>
      <c r="F98" s="7">
        <v>0.2</v>
      </c>
      <c r="G98" s="29"/>
      <c r="H98" s="29"/>
      <c r="I98" s="1"/>
      <c r="J98" s="2"/>
      <c r="K98" s="5"/>
      <c r="L98" s="8"/>
    </row>
    <row r="99" spans="1:12" ht="162" customHeight="1" x14ac:dyDescent="0.25">
      <c r="A99" s="9" t="s">
        <v>203</v>
      </c>
      <c r="B99" s="5" t="s">
        <v>279</v>
      </c>
      <c r="C99" s="6" t="s">
        <v>210</v>
      </c>
      <c r="D99" s="10" t="s">
        <v>17</v>
      </c>
      <c r="E99" s="10" t="s">
        <v>26</v>
      </c>
      <c r="F99" s="29">
        <v>100</v>
      </c>
      <c r="G99" s="6">
        <v>127</v>
      </c>
      <c r="H99" s="6">
        <v>0</v>
      </c>
      <c r="I99" s="40">
        <v>127</v>
      </c>
      <c r="J99" s="15">
        <f>I99/F99</f>
        <v>1.27</v>
      </c>
      <c r="K99" s="5" t="s">
        <v>282</v>
      </c>
      <c r="L99" s="8"/>
    </row>
    <row r="100" spans="1:12" ht="177.75" hidden="1" customHeight="1" x14ac:dyDescent="0.25">
      <c r="A100" s="9" t="s">
        <v>203</v>
      </c>
      <c r="B100" s="5" t="s">
        <v>211</v>
      </c>
      <c r="C100" s="31" t="s">
        <v>241</v>
      </c>
      <c r="D100" s="32" t="s">
        <v>25</v>
      </c>
      <c r="E100" s="9" t="s">
        <v>13</v>
      </c>
      <c r="F100" s="33">
        <v>0</v>
      </c>
      <c r="G100" s="33"/>
      <c r="H100" s="33"/>
      <c r="I100" s="34"/>
      <c r="J100" s="34"/>
      <c r="K100" s="32"/>
      <c r="L100" s="8"/>
    </row>
    <row r="101" spans="1:12" ht="52.5" customHeight="1" x14ac:dyDescent="0.25">
      <c r="A101" s="9" t="s">
        <v>39</v>
      </c>
      <c r="B101" s="5" t="s">
        <v>212</v>
      </c>
      <c r="C101" s="5" t="s">
        <v>213</v>
      </c>
      <c r="D101" s="32" t="s">
        <v>25</v>
      </c>
      <c r="E101" s="33" t="s">
        <v>26</v>
      </c>
      <c r="F101" s="11">
        <v>0</v>
      </c>
      <c r="G101" s="10">
        <v>0</v>
      </c>
      <c r="H101" s="10">
        <v>243</v>
      </c>
      <c r="I101" s="7">
        <f>G101/H101</f>
        <v>0</v>
      </c>
      <c r="J101" s="4">
        <f>I101</f>
        <v>0</v>
      </c>
      <c r="K101" s="5" t="s">
        <v>249</v>
      </c>
      <c r="L101" s="8"/>
    </row>
    <row r="102" spans="1:12" ht="99.75" customHeight="1" x14ac:dyDescent="0.25">
      <c r="A102" s="9" t="s">
        <v>39</v>
      </c>
      <c r="B102" s="5" t="s">
        <v>214</v>
      </c>
      <c r="C102" s="5" t="s">
        <v>215</v>
      </c>
      <c r="D102" s="32" t="s">
        <v>25</v>
      </c>
      <c r="E102" s="33" t="s">
        <v>26</v>
      </c>
      <c r="F102" s="33">
        <v>0</v>
      </c>
      <c r="G102" s="33">
        <v>0</v>
      </c>
      <c r="H102" s="33">
        <v>0</v>
      </c>
      <c r="I102" s="4">
        <v>0</v>
      </c>
      <c r="J102" s="4">
        <v>0</v>
      </c>
      <c r="K102" s="5" t="s">
        <v>273</v>
      </c>
      <c r="L102" s="8"/>
    </row>
    <row r="103" spans="1:12" hidden="1" x14ac:dyDescent="0.25">
      <c r="B103" s="8" t="s">
        <v>226</v>
      </c>
    </row>
    <row r="104" spans="1:12" hidden="1" x14ac:dyDescent="0.25"/>
  </sheetData>
  <autoFilter ref="A2:K104">
    <filterColumn colId="4">
      <filters>
        <filter val="Mensual"/>
        <filter val="Mensual (Vencido)"/>
      </filters>
    </filterColumn>
  </autoFilter>
  <mergeCells count="9">
    <mergeCell ref="G1:I1"/>
    <mergeCell ref="J1:J2"/>
    <mergeCell ref="K1:K2"/>
    <mergeCell ref="A1:A2"/>
    <mergeCell ref="B1:B2"/>
    <mergeCell ref="C1:C2"/>
    <mergeCell ref="D1:D2"/>
    <mergeCell ref="E1:E2"/>
    <mergeCell ref="F1:F2"/>
  </mergeCells>
  <conditionalFormatting sqref="A1">
    <cfRule type="containsErrors" dxfId="7" priority="8">
      <formula>ISERROR(A1)</formula>
    </cfRule>
  </conditionalFormatting>
  <conditionalFormatting sqref="B1 D1">
    <cfRule type="containsErrors" dxfId="6" priority="7">
      <formula>ISERROR(B1)</formula>
    </cfRule>
  </conditionalFormatting>
  <conditionalFormatting sqref="E1">
    <cfRule type="containsErrors" dxfId="5" priority="6">
      <formula>ISERROR(E1)</formula>
    </cfRule>
  </conditionalFormatting>
  <conditionalFormatting sqref="F1">
    <cfRule type="containsErrors" dxfId="4" priority="5">
      <formula>ISERROR(F1)</formula>
    </cfRule>
  </conditionalFormatting>
  <conditionalFormatting sqref="K1">
    <cfRule type="containsErrors" dxfId="3" priority="3">
      <formula>ISERROR(K1)</formula>
    </cfRule>
  </conditionalFormatting>
  <conditionalFormatting sqref="J1">
    <cfRule type="containsErrors" dxfId="2" priority="4">
      <formula>ISERROR(J1)</formula>
    </cfRule>
  </conditionalFormatting>
  <conditionalFormatting sqref="C1">
    <cfRule type="containsErrors" dxfId="1" priority="2">
      <formula>ISERROR(C1)</formula>
    </cfRule>
  </conditionalFormatting>
  <conditionalFormatting sqref="I2">
    <cfRule type="containsErrors" dxfId="0" priority="1">
      <formula>ISERROR(I2)</formula>
    </cfRule>
  </conditionalFormatting>
  <hyperlinks>
    <hyperlink ref="B77" r:id="rId1" display="https://isolucion.idrd.gov.co/Isolucion4IDRD/Medicion/frmValorIndicador.aspx?Accion=Editar&amp;CodIndicador=MTYwNg=="/>
    <hyperlink ref="B80" r:id="rId2" display="https://isolucion.idrd.gov.co/Isolucion4IDRD/Medicion/frmValorIndicador.aspx?Accion=Editar&amp;CodIndicador=MTYxOQ=="/>
    <hyperlink ref="B22" r:id="rId3" display="https://isolucion.idrd.gov.co/Isolucion4IDRD/Medicion/frmValorIndicador.aspx?Accion=Editar&amp;CodIndicador=MTYyMQ=="/>
    <hyperlink ref="B23" r:id="rId4" display="https://isolucion.idrd.gov.co/Isolucion4IDRD/Medicion/frmValorIndicador.aspx?Accion=Editar&amp;CodIndicador=MTYyMw=="/>
    <hyperlink ref="B24" r:id="rId5" display="https://isolucion.idrd.gov.co/Isolucion4IDRD/Medicion/frmValorIndicador.aspx?Accion=Editar&amp;CodIndicador=MTYyNA=="/>
    <hyperlink ref="B25" r:id="rId6" display="https://isolucion.idrd.gov.co/Isolucion4IDRD/Medicion/frmValorIndicador.aspx?Accion=Editar&amp;CodIndicador=MTYyMg=="/>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topLeftCell="A7" workbookViewId="0">
      <selection activeCell="M16" sqref="M16"/>
    </sheetView>
  </sheetViews>
  <sheetFormatPr baseColWidth="10" defaultRowHeight="15" x14ac:dyDescent="0.25"/>
  <cols>
    <col min="1" max="1" width="34.140625" customWidth="1"/>
  </cols>
  <sheetData>
    <row r="2" spans="1:3" x14ac:dyDescent="0.25">
      <c r="A2" s="24" t="s">
        <v>231</v>
      </c>
      <c r="B2" s="25">
        <v>36</v>
      </c>
    </row>
    <row r="3" spans="1:3" x14ac:dyDescent="0.25">
      <c r="A3" s="24" t="s">
        <v>235</v>
      </c>
      <c r="B3" s="25">
        <v>27</v>
      </c>
      <c r="C3" s="22">
        <f>B3/B2</f>
        <v>0.75</v>
      </c>
    </row>
    <row r="4" spans="1:3" x14ac:dyDescent="0.25">
      <c r="A4" s="24" t="s">
        <v>236</v>
      </c>
      <c r="B4" s="25">
        <v>9</v>
      </c>
      <c r="C4" s="22">
        <f>B4/B2</f>
        <v>0.25</v>
      </c>
    </row>
    <row r="5" spans="1:3" x14ac:dyDescent="0.25">
      <c r="A5" s="13"/>
      <c r="B5" s="8"/>
    </row>
    <row r="8" spans="1:3" x14ac:dyDescent="0.25">
      <c r="C8" s="22"/>
    </row>
    <row r="9" spans="1:3" x14ac:dyDescent="0.25">
      <c r="B9" s="22"/>
    </row>
    <row r="10" spans="1:3" x14ac:dyDescent="0.25">
      <c r="A10" t="s">
        <v>237</v>
      </c>
    </row>
    <row r="11" spans="1:3" x14ac:dyDescent="0.25">
      <c r="A11" t="s">
        <v>239</v>
      </c>
    </row>
    <row r="12" spans="1:3" x14ac:dyDescent="0.25">
      <c r="A12" t="s">
        <v>232</v>
      </c>
      <c r="B12">
        <v>30</v>
      </c>
      <c r="C12" s="23">
        <f>B12/B15</f>
        <v>0.83333333333333337</v>
      </c>
    </row>
    <row r="13" spans="1:3" x14ac:dyDescent="0.25">
      <c r="A13" t="s">
        <v>233</v>
      </c>
      <c r="B13">
        <v>3</v>
      </c>
      <c r="C13" s="23">
        <f>B13/B15</f>
        <v>8.3333333333333329E-2</v>
      </c>
    </row>
    <row r="14" spans="1:3" x14ac:dyDescent="0.25">
      <c r="A14" t="s">
        <v>234</v>
      </c>
      <c r="B14">
        <v>3</v>
      </c>
      <c r="C14" s="23">
        <f>B14/B15</f>
        <v>8.3333333333333329E-2</v>
      </c>
    </row>
    <row r="15" spans="1:3" x14ac:dyDescent="0.25">
      <c r="B15">
        <f>SUM(B12:B14)</f>
        <v>36</v>
      </c>
      <c r="C15" s="2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NOVIEMBRE</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2021-12-20T13:00:12Z</dcterms:modified>
</cp:coreProperties>
</file>